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7.xml" ContentType="application/vnd.openxmlformats-officedocument.drawing+xml"/>
  <Override PartName="/xl/drawings/drawing6.xml" ContentType="application/vnd.openxmlformats-officedocument.drawing+xml"/>
  <Override PartName="/xl/worksheets/sheet1.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7.xml" ContentType="application/vnd.openxmlformats-officedocument.spreadsheetml.worksheet+xml"/>
  <Override PartName="/xl/worksheets/sheet6.xml" ContentType="application/vnd.openxmlformats-officedocument.spreadsheetml.worksheet+xml"/>
  <Override PartName="/xl/drawings/drawing5.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920" yWindow="-60" windowWidth="15525" windowHeight="13065" tabRatio="601"/>
  </bookViews>
  <sheets>
    <sheet name="Home" sheetId="10" r:id="rId1"/>
    <sheet name="Participants" sheetId="11" r:id="rId2"/>
    <sheet name="Q4 2014" sheetId="1" r:id="rId3"/>
    <sheet name="FY 2014" sheetId="7" r:id="rId4"/>
    <sheet name="FY 2015" sheetId="24" r:id="rId5"/>
    <sheet name="FY 2016" sheetId="25" r:id="rId6"/>
    <sheet name="FY 2017" sheetId="26" r:id="rId7"/>
  </sheets>
  <definedNames>
    <definedName name="_xlnm.Print_Area" localSheetId="3">'FY 2014'!$A$1:$J$69</definedName>
    <definedName name="_xlnm.Print_Area" localSheetId="4">'FY 2015'!$A$1:$I$69</definedName>
    <definedName name="_xlnm.Print_Area" localSheetId="5">'FY 2016'!$A$1:$I$69</definedName>
    <definedName name="_xlnm.Print_Area" localSheetId="6">'FY 2017'!$A$1:$I$69</definedName>
    <definedName name="_xlnm.Print_Area" localSheetId="0">Home!$A$1:$AB$48</definedName>
    <definedName name="_xlnm.Print_Area" localSheetId="1">Participants!$A$1:$O$54</definedName>
    <definedName name="_xlnm.Print_Area" localSheetId="2">'Q4 2014'!$A$1:$J$69</definedName>
    <definedName name="Z_7C9E29D9_3A08_4D32_96E6_FCF857FB58DC_.wvu.PrintArea" localSheetId="3" hidden="1">'FY 2014'!$B$2:$E$61</definedName>
    <definedName name="Z_7C9E29D9_3A08_4D32_96E6_FCF857FB58DC_.wvu.PrintArea" localSheetId="4" hidden="1">'FY 2015'!$B$2:$D$61</definedName>
    <definedName name="Z_7C9E29D9_3A08_4D32_96E6_FCF857FB58DC_.wvu.PrintArea" localSheetId="5" hidden="1">'FY 2016'!$B$2:$D$61</definedName>
    <definedName name="Z_7C9E29D9_3A08_4D32_96E6_FCF857FB58DC_.wvu.PrintArea" localSheetId="6" hidden="1">'FY 2017'!$B$2:$D$61</definedName>
    <definedName name="Z_7C9E29D9_3A08_4D32_96E6_FCF857FB58DC_.wvu.PrintArea" localSheetId="1" hidden="1">Participants!$B$2:$C$31</definedName>
    <definedName name="Z_7C9E29D9_3A08_4D32_96E6_FCF857FB58DC_.wvu.PrintArea" localSheetId="2" hidden="1">'Q4 2014'!$B$2:$E$61</definedName>
  </definedNames>
  <calcPr calcId="145621"/>
  <customWorkbookViews>
    <customWorkbookView name="csluijs - Personal View" guid="{7C9E29D9-3A08-4D32-96E6-FCF857FB58DC}" mergeInterval="0" personalView="1" maximized="1" windowWidth="1071" windowHeight="808" activeSheetId="1"/>
  </customWorkbookViews>
</workbook>
</file>

<file path=xl/calcChain.xml><?xml version="1.0" encoding="utf-8"?>
<calcChain xmlns="http://schemas.openxmlformats.org/spreadsheetml/2006/main">
  <c r="C51" i="1" l="1"/>
  <c r="C42" i="1" l="1"/>
  <c r="C43" i="1" l="1"/>
</calcChain>
</file>

<file path=xl/sharedStrings.xml><?xml version="1.0" encoding="utf-8"?>
<sst xmlns="http://schemas.openxmlformats.org/spreadsheetml/2006/main" count="438" uniqueCount="154">
  <si>
    <t>Distributors / Other</t>
  </si>
  <si>
    <t>Comments</t>
  </si>
  <si>
    <t>Residential telephony</t>
  </si>
  <si>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</si>
  <si>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</si>
  <si>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</si>
  <si>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</si>
  <si>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</si>
  <si>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</si>
  <si>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</si>
  <si>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</si>
  <si>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</si>
  <si>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</si>
  <si>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</si>
  <si>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</si>
  <si>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</si>
  <si>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Mobile telephony (active customers)</t>
  </si>
  <si>
    <t>Basic cable television</t>
  </si>
  <si>
    <t>Residential broadband internet</t>
  </si>
  <si>
    <t>Business services</t>
  </si>
  <si>
    <t>Financials (in EUR million)</t>
  </si>
  <si>
    <t>Share of the loss of equity accounted investees</t>
  </si>
  <si>
    <t>Free Cash Flow</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</si>
  <si>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</si>
  <si>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</si>
  <si>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</si>
  <si>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</si>
  <si>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</si>
  <si>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</si>
  <si>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</si>
  <si>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</si>
  <si>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Premium cable television</t>
  </si>
  <si>
    <t>Net finance expense, excl. Derivatives &amp; LOD</t>
  </si>
  <si>
    <t>Profit before income taxes</t>
  </si>
  <si>
    <t>Income tax expense</t>
  </si>
  <si>
    <t>Profit for the period</t>
  </si>
  <si>
    <t>Accrued capital expenditures</t>
  </si>
  <si>
    <t>Refers to fixed telephony subscribers only</t>
  </si>
  <si>
    <t>Total Services</t>
  </si>
  <si>
    <t>Total Services (EOP)</t>
  </si>
  <si>
    <t>Capex/sales ratio</t>
  </si>
  <si>
    <t>% YoY</t>
  </si>
  <si>
    <t>Gain (loss) on derivatives</t>
  </si>
  <si>
    <t>Loss on extinguishment of debt</t>
  </si>
  <si>
    <t>INVESTOR &amp; ANALYST CONTACT</t>
  </si>
  <si>
    <t>Rob Goyens</t>
  </si>
  <si>
    <t>rob.goyens@staff.telenet.be</t>
  </si>
  <si>
    <t>Phone: +32 15 333 054</t>
  </si>
  <si>
    <t>FY 2013</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</si>
  <si>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</si>
  <si>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</si>
  <si>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</si>
  <si>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</si>
  <si>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</si>
  <si>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</si>
  <si>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</si>
  <si>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</si>
  <si>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</si>
  <si>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</si>
  <si>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Espirito Santo</t>
  </si>
  <si>
    <t>Sum of total cable TV lines, broadband internet subscribers and fixed telephony subscribers</t>
  </si>
  <si>
    <t>Total expenses minus D&amp;A, share-based compensation, operating charges or credits related to acquisitions or divestitures and restructuring costs</t>
  </si>
  <si>
    <t>Represents the impact of the change in the mark-to-market valuation (fair value) of Telenet's derivatives</t>
  </si>
  <si>
    <t>New Street Research</t>
  </si>
  <si>
    <t>Frank Knowles</t>
  </si>
  <si>
    <t>Accrued capital expenditures are defined as additions to property, equipment and intangible assets, including additions from capital leases and other financing arrangements, as reported in the Company’s consolidated statement of financial position on an accrued basis.</t>
  </si>
  <si>
    <t>HSBC</t>
  </si>
  <si>
    <t>Nicolas Cote-Collison</t>
  </si>
  <si>
    <t>FY 2014</t>
  </si>
  <si>
    <t>Analyst Consensus FY 2014</t>
  </si>
  <si>
    <t>FY 2014 Median estimate (*)</t>
  </si>
  <si>
    <t>FY 2014 Lowest estimate (*)</t>
  </si>
  <si>
    <t>FY 2014 Highest estimate (*)</t>
  </si>
  <si>
    <t>ING</t>
  </si>
  <si>
    <t>Emmanuel Carlier</t>
  </si>
  <si>
    <t>Kempen &amp; Co</t>
  </si>
  <si>
    <t>Sander Van Oort</t>
  </si>
  <si>
    <t>Macquarie</t>
  </si>
  <si>
    <t>Analyst Consensus FY 2015</t>
  </si>
  <si>
    <t>FY 2015 Median estimate (*)</t>
  </si>
  <si>
    <t>FY 2015 Lowest estimate (*)</t>
  </si>
  <si>
    <t>FY 2015 Highest estimate (*)</t>
  </si>
  <si>
    <t>FY 2015</t>
  </si>
  <si>
    <t>Net leverage ratio</t>
  </si>
  <si>
    <t>Excludes the impact of the change in the mark-to-market valuation (fair value) of Telenet's derivatives</t>
  </si>
  <si>
    <t>Free Cash Flow is defined as net cash provided by the operating activities of Telenet’s continuing operations less (i) purchases of property and equipment and purchases of intangibles of its continuing operations, (ii) principal payments on vendor financing obligations, (iii) principal payments on capital leases (exclusive of network-related leases that were assumed in acquisitions), and (iv) principal payments on post acquisition additions to network leases, each as reported in the Company’s consolidated statement of cash flows.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</si>
  <si>
    <t>ABN Amro</t>
  </si>
  <si>
    <t>Marc Hesselink</t>
  </si>
  <si>
    <t>KBC Securities</t>
  </si>
  <si>
    <t>Restructuring costs</t>
  </si>
  <si>
    <t>Thomas Deschepper</t>
  </si>
  <si>
    <t>As of Q2 2013, Telenet’s analog cable television subscriber base also includes subscribers who may use a purchased set-top box or other means to receive its basic digital cable channels without subscribing to any services that would require the payment of recurring monthly fees in addition to the basic analog service fee (“basic digital cable subscriber”). For comparative reasons, Telenet has retroactively applied the change to the prior year periods.</t>
  </si>
  <si>
    <t>Effective Q2 2012, Telenet’s mobile telephony subscriber count includes customers who subscribe to data-only mobile plans. Following the change, Telenet’s mobile telephony subscriber count reflects the number of SIM cards delivered to customers.</t>
  </si>
  <si>
    <t>Represents the monthly fee paid by Telenet's basic cable TV subscribers for the analog and digital channels they receive in the basic tier</t>
  </si>
  <si>
    <t xml:space="preserve">Represents the revenue generated by Telenet's digital cable television subscribers on top of the basic cable television revenue described above </t>
  </si>
  <si>
    <t>Primarily includes (i) set‐top box sales revenue, (ii) cable television activation and installation fees, and (iii) third‐party sales and stand‐alone mobile handset sales</t>
  </si>
  <si>
    <t>Represents the subscription‐based revenue from both fixed and mobile telephony subscribers and the interconnection revenue generated by these customers</t>
  </si>
  <si>
    <t>Revenue generated by business customers on coax products is allocated to the aforementioned revenue lines and is not captured within Telenet for Business</t>
  </si>
  <si>
    <t>EBITDA is defined as profit before net finance expense, income taxes, depreciation, amortization and impairment. Adjusted EBITDA is defined as EBITDA before stock-based compensation and restructuring charges, and before operating charges or credits related to successful or unsuccessful acquisitions or divestures.  Operating charges or credits related to acquisitions or divestures include (i) gains and losses on the disposition of long-lived assets and (ii) due diligence, legal, advisory and other third-party costs directly related to the Company’s efforts to acquire or divest controlling interests in businesses.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t>
  </si>
  <si>
    <t>Net leverage ratio is calculated as per the 2010 Amended Senior Credit Facility definition, using net total debt, excluding (a) subordinated shareholder loans, (b) capitalized elements of indebtedness under the Clientele and Annuity Fees, (c) any finance leases entered into on or prior to August 1, 2007, and (d) any indebtedness incurred under the network lease entered into with the pure intermunicipalities up to a maximum aggregate amount of €195.0 million, divided by last two quarters’ annualized EBITDA.</t>
  </si>
  <si>
    <t>Operating profit</t>
  </si>
  <si>
    <t>Analyst Consensus FY 2016</t>
  </si>
  <si>
    <t>FY 2016 Highest estimate (*)</t>
  </si>
  <si>
    <t>FY 2016 Lowest estimate (*)</t>
  </si>
  <si>
    <t>FY 2016 Median estimate (*)</t>
  </si>
  <si>
    <t>Exane BNP Paribas</t>
  </si>
  <si>
    <t>VP Strategic Planning, Treasury &amp; Investor Relations</t>
  </si>
  <si>
    <t>Antoine Pradayrol</t>
  </si>
  <si>
    <t>N.M. = Not Meaningful</t>
  </si>
  <si>
    <t>FY 2016</t>
  </si>
  <si>
    <t>Investor Relations Analyst</t>
  </si>
  <si>
    <t>thomas.deschepper@staff.telenet.be</t>
  </si>
  <si>
    <t>Phone: +32 15 366 645</t>
  </si>
  <si>
    <t>Ruben Devos</t>
  </si>
  <si>
    <t>Petercam</t>
  </si>
  <si>
    <t>Stefaan Genoe</t>
  </si>
  <si>
    <t>Bank Degroof</t>
  </si>
  <si>
    <t>Bart Jooris</t>
  </si>
  <si>
    <t>Goldman Sachs</t>
  </si>
  <si>
    <t>Tim Boddy</t>
  </si>
  <si>
    <t>Analyst Consensus FY 2017</t>
  </si>
  <si>
    <t>FY 2017 Median estimate (*)</t>
  </si>
  <si>
    <t>FY 2017 Lowest estimate (*)</t>
  </si>
  <si>
    <t>FY 2017 Highest estimate (*)</t>
  </si>
  <si>
    <t>FY 2017</t>
  </si>
  <si>
    <t>Barclays</t>
  </si>
  <si>
    <t>Daniel Morris</t>
  </si>
  <si>
    <t>Credit Suisse</t>
  </si>
  <si>
    <t>Paul Sidney</t>
  </si>
  <si>
    <t>Deutsche Bank</t>
  </si>
  <si>
    <t>Hassan Al-Wakeel</t>
  </si>
  <si>
    <t>Kepler Cheuvreux</t>
  </si>
  <si>
    <t>Andrew Hogley</t>
  </si>
  <si>
    <t>Matthijs van Leijenhorst</t>
  </si>
  <si>
    <t>TABLE OF CONTENTS</t>
  </si>
  <si>
    <t>RBC</t>
  </si>
  <si>
    <t>Michael Bishop</t>
  </si>
  <si>
    <t>TELENET - ANALYST CONSENSUS Q4 2014</t>
  </si>
  <si>
    <t>Q4 2014</t>
  </si>
  <si>
    <t>Q4 2013</t>
  </si>
  <si>
    <t>Q4 2014 Median estimate (*)</t>
  </si>
  <si>
    <t>Q4 2014 Lowest estimate (*)</t>
  </si>
  <si>
    <t>Q4 2014 Highest estimate (*)</t>
  </si>
  <si>
    <t>Date of publication: January 13, 2015</t>
  </si>
  <si>
    <t>Bank of America Merrill Lynch</t>
  </si>
  <si>
    <t>David Wright</t>
  </si>
  <si>
    <t>Citigroup</t>
  </si>
  <si>
    <t>Nayab Amjad</t>
  </si>
  <si>
    <t>Guy Peddy</t>
  </si>
  <si>
    <t>UBS</t>
  </si>
  <si>
    <t>Vikram Karnany</t>
  </si>
  <si>
    <t xml:space="preserve">Based on the input received from 20 sell-side analysts </t>
  </si>
  <si>
    <t>Analyst Consensus Q4 2014</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</si>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</sst>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_);_(* \(#,##0.00\);_(* &quot;-&quot;??_);_(@_)"/>
    <numFmt numFmtId="165" formatCode="_-* #,##0.00\ _B_F_-;\-* #,##0.00\ _B_F_-;_-* &quot;-&quot;??\ _B_F_-;_-@_-"/>
    <numFmt numFmtId="166" formatCode="0.0%"/>
    <numFmt numFmtId="167" formatCode="_(* #,##0.0_);_(* \(#,##0.0\);_(* &quot;-&quot;??_);_(@_)"/>
    <numFmt numFmtId="168" formatCode="0.0"/>
    <numFmt numFmtId="169" formatCode="_(* #,##0_);_(* \(#,##0\);_(* &quot;-&quot;??_);_(@_)"/>
    <numFmt numFmtId="170" formatCode="#,##0.00\ [$EUR]"/>
    <numFmt numFmtId="171" formatCode="0.0_);\(0.0\)"/>
    <numFmt numFmtId="172" formatCode="#,##0.0_);\(#,##0.0\)"/>
  </numFmts>
  <fonts count="21"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b/>
      <sz val="16"/>
      <color indexed="23"/>
      <name val="Arial"/>
      <family val="2"/>
    </font>
    <font>
      <sz val="16"/>
      <name val="Arial"/>
      <family val="2"/>
    </font>
    <font>
      <b/>
      <sz val="12"/>
      <color indexed="23"/>
      <name val="Arial"/>
      <family val="2"/>
    </font>
    <font>
      <b/>
      <sz val="10"/>
      <color indexed="23"/>
      <name val="Arial"/>
      <family val="2"/>
    </font>
    <font>
      <b/>
      <sz val="11"/>
      <color theme="0" tint="-0.34998626667073579"/>
      <name val="Arial"/>
      <family val="2"/>
    </font>
    <font>
      <b/>
      <sz val="11"/>
      <color rgb="FFF2CE00"/>
      <name val="Arial"/>
      <family val="2"/>
    </font>
    <font>
      <sz val="11"/>
      <color rgb="FFF2CE00"/>
      <name val="Arial"/>
      <family val="2"/>
    </font>
    <font>
      <b/>
      <sz val="8"/>
      <color indexed="23"/>
      <name val="Arial"/>
      <family val="2"/>
    </font>
    <font>
      <b/>
      <u/>
      <sz val="9"/>
      <name val="Arial"/>
      <family val="2"/>
    </font>
  </fonts>
  <fills count="11">
    <fill>
      <patternFill patternType="none"/>
    </fill>
    <fill>
      <patternFill patternType="gray125"/>
    </fill>
    <fill>
      <patternFill patternType="solid">
        <fgColor indexed="51"/>
        <bgColor indexed="64"/>
      </patternFill>
    </fill>
    <fill>
      <patternFill patternType="solid">
        <fgColor indexed="22"/>
        <bgColor indexed="64"/>
      </patternFill>
    </fill>
    <fill>
      <patternFill patternType="solid">
        <fgColor indexed="23"/>
        <bgColor indexed="64"/>
      </patternFill>
    </fill>
    <fill>
      <patternFill patternType="solid">
        <fgColor indexed="50"/>
        <bgColor indexed="64"/>
      </patternFill>
    </fill>
    <fill>
      <patternFill patternType="solid">
        <fgColor rgb="FFFFCC00"/>
        <bgColor indexed="64"/>
      </patternFill>
    </fill>
    <fill>
      <patternFill patternType="solid">
        <fgColor theme="2"/>
        <bgColor indexed="64"/>
      </patternFill>
    </fill>
    <fill>
      <patternFill patternType="solid">
        <fgColor rgb="FFFFCC00"/>
        <bgColor rgb="FFFFC000"/>
      </patternFill>
    </fill>
    <fill>
      <patternFill patternType="solid">
        <fgColor theme="0" tint="-0.249977111117893"/>
        <bgColor indexed="64"/>
      </patternFill>
    </fill>
    <fill>
      <patternFill patternType="solid">
        <fgColor theme="0"/>
        <bgColor indexed="64"/>
      </patternFill>
    </fill>
  </fills>
  <borders count="35">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22"/>
      </left>
      <right style="thin">
        <color indexed="22"/>
      </right>
      <top style="hair">
        <color indexed="22"/>
      </top>
      <bottom/>
      <diagonal/>
    </border>
    <border>
      <left/>
      <right style="thin">
        <color indexed="22"/>
      </right>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right style="thin">
        <color indexed="22"/>
      </right>
      <top style="thin">
        <color indexed="22"/>
      </top>
      <bottom/>
      <diagonal/>
    </border>
    <border>
      <left style="thin">
        <color indexed="22"/>
      </left>
      <right/>
      <top/>
      <bottom/>
      <diagonal/>
    </border>
    <border>
      <left style="thin">
        <color indexed="22"/>
      </left>
      <right/>
      <top style="hair">
        <color indexed="22"/>
      </top>
      <bottom/>
      <diagonal/>
    </border>
    <border>
      <left style="thin">
        <color indexed="22"/>
      </left>
      <right/>
      <top style="hair">
        <color indexed="22"/>
      </top>
      <bottom style="thin">
        <color indexed="22"/>
      </bottom>
      <diagonal/>
    </border>
    <border>
      <left/>
      <right/>
      <top style="thin">
        <color indexed="55"/>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right style="thin">
        <color indexed="22"/>
      </right>
      <top style="hair">
        <color indexed="22"/>
      </top>
      <bottom/>
      <diagonal/>
    </border>
    <border>
      <left/>
      <right style="thin">
        <color indexed="22"/>
      </right>
      <top style="hair">
        <color indexed="22"/>
      </top>
      <bottom style="thin">
        <color indexed="22"/>
      </bottom>
      <diagonal/>
    </border>
    <border>
      <left/>
      <right/>
      <top/>
      <bottom style="thin">
        <color indexed="55"/>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style="thin">
        <color indexed="22"/>
      </left>
      <right/>
      <top/>
      <bottom style="hair">
        <color indexed="22"/>
      </bottom>
      <diagonal/>
    </border>
    <border>
      <left/>
      <right/>
      <top/>
      <bottom style="hair">
        <color indexed="22"/>
      </bottom>
      <diagonal/>
    </border>
    <border>
      <left/>
      <right style="thin">
        <color indexed="22"/>
      </right>
      <top/>
      <bottom style="thin">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theme="0" tint="-0.24994659260841701"/>
      </left>
      <right/>
      <top style="hair">
        <color theme="0" tint="-0.24994659260841701"/>
      </top>
      <bottom style="thin">
        <color theme="0" tint="-0.24994659260841701"/>
      </bottom>
      <diagonal/>
    </border>
    <border>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style="thin">
        <color indexed="22"/>
      </left>
      <right style="thin">
        <color indexed="22"/>
      </right>
      <top/>
      <bottom style="thin">
        <color theme="0" tint="-0.249977111117893"/>
      </bottom>
      <diagonal/>
    </border>
    <border>
      <left style="thin">
        <color indexed="22"/>
      </left>
      <right/>
      <top/>
      <bottom style="thin">
        <color theme="0" tint="-0.249977111117893"/>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cellStyleXfs>
  <cellXfs count="235">
    <xf numFmtId="0" fontId="0" fillId="0" borderId="0" xfId="0"/>
    <xf numFmtId="0" fontId="3" fillId="0" borderId="0" xfId="0" applyFont="1"/>
    <xf numFmtId="0" fontId="3" fillId="0" borderId="1" xfId="0" applyFont="1" applyBorder="1"/>
    <xf numFmtId="0" fontId="3" fillId="0" borderId="2" xfId="0" applyFont="1" applyBorder="1"/>
    <xf numFmtId="167" fontId="4" fillId="0" borderId="2" xfId="1" applyNumberFormat="1" applyFont="1" applyBorder="1"/>
    <xf numFmtId="166" fontId="4" fillId="0" borderId="2" xfId="2" applyNumberFormat="1" applyFont="1" applyBorder="1"/>
    <xf numFmtId="0" fontId="3" fillId="0" borderId="1" xfId="0" applyFont="1" applyFill="1" applyBorder="1"/>
    <xf numFmtId="0" fontId="3" fillId="0" borderId="2" xfId="0" applyFont="1" applyFill="1" applyBorder="1"/>
    <xf numFmtId="167" fontId="3" fillId="0" borderId="2" xfId="1" applyNumberFormat="1" applyFont="1" applyFill="1" applyBorder="1"/>
    <xf numFmtId="0" fontId="3" fillId="0" borderId="3" xfId="0" applyFont="1" applyFill="1" applyBorder="1"/>
    <xf numFmtId="167" fontId="3" fillId="2" borderId="2" xfId="1" applyNumberFormat="1" applyFont="1" applyFill="1" applyBorder="1"/>
    <xf numFmtId="0" fontId="3" fillId="0" borderId="0" xfId="0" applyFont="1" applyAlignment="1">
      <alignment horizontal="center"/>
    </xf>
    <xf numFmtId="0" fontId="3" fillId="0" borderId="0" xfId="0" applyFont="1" applyBorder="1"/>
    <xf numFmtId="169" fontId="3" fillId="0" borderId="2" xfId="1" applyNumberFormat="1" applyFont="1" applyBorder="1"/>
    <xf numFmtId="169" fontId="3" fillId="2" borderId="2" xfId="1" applyNumberFormat="1" applyFont="1" applyFill="1" applyBorder="1"/>
    <xf numFmtId="169" fontId="3" fillId="0" borderId="2" xfId="1" applyNumberFormat="1" applyFont="1" applyFill="1" applyBorder="1"/>
    <xf numFmtId="169" fontId="4" fillId="0" borderId="5" xfId="1" applyNumberFormat="1" applyFont="1" applyBorder="1"/>
    <xf numFmtId="169" fontId="4" fillId="0" borderId="5" xfId="0" applyNumberFormat="1" applyFont="1" applyBorder="1"/>
    <xf numFmtId="0" fontId="3" fillId="0" borderId="6" xfId="0" applyFont="1" applyFill="1" applyBorder="1" applyAlignment="1">
      <alignment horizontal="left" indent="1"/>
    </xf>
    <xf numFmtId="167" fontId="3" fillId="0" borderId="0" xfId="1" applyNumberFormat="1" applyFont="1" applyFill="1" applyBorder="1"/>
    <xf numFmtId="169" fontId="3" fillId="0" borderId="7" xfId="0" applyNumberFormat="1" applyFont="1" applyBorder="1"/>
    <xf numFmtId="169" fontId="3" fillId="2" borderId="7" xfId="1" applyNumberFormat="1" applyFont="1" applyFill="1" applyBorder="1"/>
    <xf numFmtId="169" fontId="3" fillId="2" borderId="7" xfId="0" applyNumberFormat="1" applyFont="1" applyFill="1" applyBorder="1"/>
    <xf numFmtId="0" fontId="5" fillId="4" borderId="8" xfId="0" applyFont="1" applyFill="1" applyBorder="1"/>
    <xf numFmtId="0" fontId="5" fillId="4" borderId="3" xfId="0" applyFont="1" applyFill="1" applyBorder="1"/>
    <xf numFmtId="0" fontId="6" fillId="4" borderId="3" xfId="0" applyFont="1" applyFill="1" applyBorder="1"/>
    <xf numFmtId="0" fontId="3" fillId="4" borderId="3" xfId="0" applyFont="1" applyFill="1" applyBorder="1"/>
    <xf numFmtId="0" fontId="3" fillId="0" borderId="10" xfId="0" applyFont="1" applyBorder="1"/>
    <xf numFmtId="0" fontId="4" fillId="0" borderId="10" xfId="0" applyFont="1" applyBorder="1"/>
    <xf numFmtId="0" fontId="4" fillId="0" borderId="11" xfId="0" applyFont="1" applyBorder="1"/>
    <xf numFmtId="0" fontId="3" fillId="0" borderId="12" xfId="0" applyFont="1" applyBorder="1"/>
    <xf numFmtId="167" fontId="5" fillId="4" borderId="3" xfId="1" applyNumberFormat="1" applyFont="1" applyFill="1" applyBorder="1"/>
    <xf numFmtId="0" fontId="3" fillId="4" borderId="9" xfId="0" applyFont="1" applyFill="1" applyBorder="1" applyAlignment="1">
      <alignment horizontal="left" indent="1"/>
    </xf>
    <xf numFmtId="167" fontId="4" fillId="0" borderId="5" xfId="1" applyNumberFormat="1" applyFont="1" applyBorder="1"/>
    <xf numFmtId="0" fontId="3" fillId="0" borderId="11" xfId="0" applyFont="1" applyBorder="1"/>
    <xf numFmtId="167" fontId="3" fillId="2" borderId="5"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4" fillId="0" borderId="0" xfId="0" applyFont="1" applyFill="1" applyBorder="1"/>
    <xf numFmtId="167" fontId="4" fillId="0" borderId="0" xfId="1" applyNumberFormat="1" applyFont="1" applyFill="1" applyBorder="1"/>
    <xf numFmtId="0" fontId="3" fillId="0" borderId="0" xfId="0" applyFont="1" applyFill="1" applyBorder="1" applyAlignment="1">
      <alignment horizontal="left" indent="1"/>
    </xf>
    <xf numFmtId="0" fontId="3" fillId="0" borderId="0" xfId="0" applyFont="1" applyFill="1" applyBorder="1"/>
    <xf numFmtId="169" fontId="3" fillId="0" borderId="0" xfId="1" applyNumberFormat="1" applyFont="1" applyFill="1" applyBorder="1"/>
    <xf numFmtId="167" fontId="4" fillId="0" borderId="2" xfId="1" applyNumberFormat="1" applyFont="1" applyFill="1" applyBorder="1"/>
    <xf numFmtId="167" fontId="3" fillId="0" borderId="0" xfId="0" applyNumberFormat="1" applyFont="1"/>
    <xf numFmtId="167" fontId="4" fillId="0" borderId="5" xfId="1" applyNumberFormat="1" applyFont="1" applyFill="1" applyBorder="1"/>
    <xf numFmtId="167" fontId="3" fillId="0" borderId="5" xfId="1" applyNumberFormat="1" applyFont="1" applyFill="1" applyBorder="1"/>
    <xf numFmtId="168" fontId="3" fillId="0" borderId="0" xfId="0" applyNumberFormat="1" applyFont="1"/>
    <xf numFmtId="168" fontId="3" fillId="0" borderId="0" xfId="0" applyNumberFormat="1" applyFont="1" applyAlignment="1">
      <alignment horizontal="center"/>
    </xf>
    <xf numFmtId="165" fontId="3" fillId="0" borderId="0" xfId="0" applyNumberFormat="1" applyFont="1"/>
    <xf numFmtId="0" fontId="9" fillId="0" borderId="0" xfId="0" applyFont="1" applyFill="1" applyBorder="1" applyAlignment="1">
      <alignment horizontal="left" vertical="center"/>
    </xf>
    <xf numFmtId="0" fontId="3" fillId="0" borderId="0" xfId="0" applyFont="1" applyFill="1" applyBorder="1" applyAlignment="1">
      <alignment horizontal="center"/>
    </xf>
    <xf numFmtId="0" fontId="9" fillId="0" borderId="0" xfId="0" applyFont="1" applyFill="1" applyBorder="1"/>
    <xf numFmtId="170" fontId="9" fillId="0" borderId="0" xfId="0" applyNumberFormat="1" applyFont="1" applyFill="1" applyBorder="1" applyAlignment="1">
      <alignment horizontal="center"/>
    </xf>
    <xf numFmtId="164" fontId="3" fillId="0" borderId="0" xfId="0" applyNumberFormat="1" applyFont="1"/>
    <xf numFmtId="169" fontId="3" fillId="0" borderId="2" xfId="1" applyNumberFormat="1" applyFont="1" applyBorder="1" applyAlignment="1">
      <alignment horizontal="right"/>
    </xf>
    <xf numFmtId="167" fontId="4" fillId="2" borderId="5" xfId="1" applyNumberFormat="1" applyFont="1" applyFill="1" applyBorder="1"/>
    <xf numFmtId="9" fontId="8" fillId="0" borderId="0" xfId="0" applyNumberFormat="1" applyFont="1" applyAlignment="1">
      <alignment horizontal="center"/>
    </xf>
    <xf numFmtId="9" fontId="3" fillId="0" borderId="0" xfId="0" applyNumberFormat="1" applyFont="1" applyFill="1" applyBorder="1" applyAlignment="1">
      <alignment horizontal="center"/>
    </xf>
    <xf numFmtId="9" fontId="3" fillId="0" borderId="13" xfId="0" applyNumberFormat="1" applyFont="1" applyFill="1" applyBorder="1" applyAlignment="1">
      <alignment horizontal="center"/>
    </xf>
    <xf numFmtId="9" fontId="6" fillId="4" borderId="14" xfId="0" applyNumberFormat="1" applyFont="1" applyFill="1" applyBorder="1" applyAlignment="1">
      <alignment horizontal="center"/>
    </xf>
    <xf numFmtId="9" fontId="3" fillId="0" borderId="0" xfId="2" applyNumberFormat="1" applyFont="1" applyFill="1" applyBorder="1" applyAlignment="1">
      <alignment horizontal="center"/>
    </xf>
    <xf numFmtId="9" fontId="4" fillId="0" borderId="15" xfId="2" applyNumberFormat="1" applyFont="1" applyFill="1" applyBorder="1" applyAlignment="1">
      <alignment horizontal="center"/>
    </xf>
    <xf numFmtId="9" fontId="3" fillId="0" borderId="16" xfId="2" applyNumberFormat="1" applyFont="1" applyFill="1" applyBorder="1" applyAlignment="1">
      <alignment horizontal="center"/>
    </xf>
    <xf numFmtId="9" fontId="3" fillId="0" borderId="0" xfId="1" applyNumberFormat="1" applyFont="1" applyFill="1" applyBorder="1" applyAlignment="1">
      <alignment horizontal="center"/>
    </xf>
    <xf numFmtId="9" fontId="5" fillId="4" borderId="8" xfId="1" applyNumberFormat="1" applyFont="1" applyFill="1" applyBorder="1" applyAlignment="1">
      <alignment horizontal="center"/>
    </xf>
    <xf numFmtId="9" fontId="3" fillId="0" borderId="10" xfId="1" applyNumberFormat="1" applyFont="1" applyFill="1" applyBorder="1" applyAlignment="1">
      <alignment horizontal="center"/>
    </xf>
    <xf numFmtId="9" fontId="3" fillId="0" borderId="10" xfId="2" applyNumberFormat="1" applyFont="1" applyFill="1" applyBorder="1" applyAlignment="1">
      <alignment horizontal="center"/>
    </xf>
    <xf numFmtId="9" fontId="4" fillId="0" borderId="11" xfId="2" applyNumberFormat="1" applyFont="1" applyFill="1" applyBorder="1" applyAlignment="1">
      <alignment horizontal="center"/>
    </xf>
    <xf numFmtId="9" fontId="4" fillId="0" borderId="10" xfId="2" applyNumberFormat="1" applyFont="1" applyFill="1" applyBorder="1" applyAlignment="1">
      <alignment horizontal="center"/>
    </xf>
    <xf numFmtId="9" fontId="3" fillId="0" borderId="11" xfId="2" applyNumberFormat="1" applyFont="1" applyFill="1" applyBorder="1" applyAlignment="1">
      <alignment horizontal="center"/>
    </xf>
    <xf numFmtId="9" fontId="4" fillId="0" borderId="0" xfId="2" applyNumberFormat="1" applyFont="1" applyFill="1" applyBorder="1" applyAlignment="1">
      <alignment horizontal="center"/>
    </xf>
    <xf numFmtId="9" fontId="3" fillId="0" borderId="0" xfId="0" applyNumberFormat="1" applyFont="1" applyAlignment="1">
      <alignment horizontal="center"/>
    </xf>
    <xf numFmtId="9" fontId="0" fillId="0" borderId="0" xfId="0" applyNumberFormat="1" applyAlignment="1"/>
    <xf numFmtId="9" fontId="5" fillId="4" borderId="14" xfId="1" applyNumberFormat="1" applyFont="1" applyFill="1" applyBorder="1" applyAlignment="1">
      <alignment horizontal="center"/>
    </xf>
    <xf numFmtId="9" fontId="3" fillId="0" borderId="15" xfId="2" applyNumberFormat="1" applyFont="1" applyFill="1" applyBorder="1" applyAlignment="1">
      <alignment horizontal="center"/>
    </xf>
    <xf numFmtId="9" fontId="4" fillId="0" borderId="0" xfId="0" applyNumberFormat="1" applyFont="1" applyFill="1" applyBorder="1"/>
    <xf numFmtId="9" fontId="3" fillId="0" borderId="0" xfId="0" applyNumberFormat="1" applyFont="1"/>
    <xf numFmtId="0" fontId="11" fillId="3" borderId="2" xfId="0" applyFont="1" applyFill="1" applyBorder="1" applyAlignment="1">
      <alignment horizontal="left" indent="1"/>
    </xf>
    <xf numFmtId="0" fontId="11" fillId="3" borderId="2" xfId="0" quotePrefix="1" applyFont="1" applyFill="1" applyBorder="1" applyAlignment="1">
      <alignment horizontal="left" indent="1"/>
    </xf>
    <xf numFmtId="0" fontId="3" fillId="3" borderId="6" xfId="0" applyFont="1" applyFill="1" applyBorder="1" applyAlignment="1">
      <alignment horizontal="left" indent="1"/>
    </xf>
    <xf numFmtId="167" fontId="4" fillId="3" borderId="6" xfId="1" applyNumberFormat="1" applyFont="1" applyFill="1" applyBorder="1"/>
    <xf numFmtId="0" fontId="4" fillId="0" borderId="11" xfId="0" applyFont="1" applyBorder="1" applyAlignment="1">
      <alignment vertical="center"/>
    </xf>
    <xf numFmtId="0" fontId="4" fillId="0" borderId="10" xfId="0" applyFont="1" applyBorder="1" applyAlignment="1">
      <alignment vertical="center"/>
    </xf>
    <xf numFmtId="167" fontId="4" fillId="6" borderId="5"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10" fillId="0" borderId="0" xfId="0" applyFont="1" applyFill="1" applyBorder="1"/>
    <xf numFmtId="166" fontId="3" fillId="0" borderId="21" xfId="2" applyNumberFormat="1" applyFont="1" applyFill="1" applyBorder="1"/>
    <xf numFmtId="166" fontId="3" fillId="0" borderId="22" xfId="2" applyNumberFormat="1" applyFont="1" applyFill="1" applyBorder="1" applyAlignment="1">
      <alignment horizontal="center"/>
    </xf>
    <xf numFmtId="166" fontId="3" fillId="0" borderId="23" xfId="2" applyNumberFormat="1" applyFont="1" applyFill="1" applyBorder="1" applyAlignment="1">
      <alignment horizontal="center"/>
    </xf>
    <xf numFmtId="166" fontId="3" fillId="0" borderId="5" xfId="2" applyNumberFormat="1" applyFont="1" applyFill="1" applyBorder="1"/>
    <xf numFmtId="169" fontId="3" fillId="0" borderId="14" xfId="1" applyNumberFormat="1" applyFont="1" applyFill="1" applyBorder="1"/>
    <xf numFmtId="169" fontId="3" fillId="0" borderId="14" xfId="0" applyNumberFormat="1" applyFont="1" applyFill="1" applyBorder="1"/>
    <xf numFmtId="167" fontId="3" fillId="0" borderId="25" xfId="1" applyNumberFormat="1" applyFont="1" applyFill="1" applyBorder="1"/>
    <xf numFmtId="0" fontId="3" fillId="0" borderId="25" xfId="0" applyFont="1" applyBorder="1"/>
    <xf numFmtId="0" fontId="3" fillId="0" borderId="9" xfId="0" applyFont="1" applyFill="1" applyBorder="1"/>
    <xf numFmtId="0" fontId="3" fillId="4" borderId="9" xfId="0" applyFont="1" applyFill="1" applyBorder="1"/>
    <xf numFmtId="0" fontId="3" fillId="0" borderId="6" xfId="0" applyFont="1" applyFill="1" applyBorder="1"/>
    <xf numFmtId="9" fontId="3" fillId="0" borderId="14" xfId="2" applyNumberFormat="1" applyFont="1" applyFill="1" applyBorder="1" applyAlignment="1">
      <alignment horizontal="center"/>
    </xf>
    <xf numFmtId="9" fontId="3" fillId="0" borderId="25" xfId="1" applyNumberFormat="1" applyFont="1" applyFill="1" applyBorder="1" applyAlignment="1">
      <alignment horizontal="center"/>
    </xf>
    <xf numFmtId="2" fontId="8" fillId="0" borderId="0" xfId="0" applyNumberFormat="1" applyFont="1" applyAlignment="1">
      <alignment horizontal="center"/>
    </xf>
    <xf numFmtId="0" fontId="19" fillId="7" borderId="29" xfId="3" applyFont="1" applyFill="1" applyBorder="1" applyAlignment="1">
      <alignment horizontal="center" vertical="center" wrapText="1"/>
    </xf>
    <xf numFmtId="0" fontId="20" fillId="0" borderId="0" xfId="0" applyFont="1"/>
    <xf numFmtId="0" fontId="3" fillId="0" borderId="0" xfId="0" applyFont="1" applyAlignment="1">
      <alignment wrapText="1"/>
    </xf>
    <xf numFmtId="9" fontId="3" fillId="0" borderId="1" xfId="0" applyNumberFormat="1" applyFont="1" applyFill="1" applyBorder="1" applyAlignment="1">
      <alignment horizontal="center"/>
    </xf>
    <xf numFmtId="9" fontId="6" fillId="4" borderId="3" xfId="0" applyNumberFormat="1" applyFont="1" applyFill="1" applyBorder="1" applyAlignment="1">
      <alignment horizontal="center"/>
    </xf>
    <xf numFmtId="9" fontId="3" fillId="0" borderId="2" xfId="0" applyNumberFormat="1" applyFont="1" applyFill="1" applyBorder="1" applyAlignment="1">
      <alignment horizontal="center"/>
    </xf>
    <xf numFmtId="9" fontId="3" fillId="0" borderId="2" xfId="2" applyNumberFormat="1" applyFont="1" applyFill="1" applyBorder="1" applyAlignment="1">
      <alignment horizontal="center"/>
    </xf>
    <xf numFmtId="9" fontId="4" fillId="0" borderId="5" xfId="2" applyNumberFormat="1" applyFont="1" applyFill="1" applyBorder="1" applyAlignment="1">
      <alignment horizontal="center"/>
    </xf>
    <xf numFmtId="9" fontId="3" fillId="0" borderId="7" xfId="2" applyNumberFormat="1" applyFont="1" applyFill="1" applyBorder="1" applyAlignment="1">
      <alignment horizontal="center"/>
    </xf>
    <xf numFmtId="9" fontId="5" fillId="4" borderId="3" xfId="1" applyNumberFormat="1" applyFont="1" applyFill="1" applyBorder="1" applyAlignment="1">
      <alignment horizontal="center"/>
    </xf>
    <xf numFmtId="9" fontId="3" fillId="0" borderId="2" xfId="1" applyNumberFormat="1" applyFont="1" applyFill="1" applyBorder="1" applyAlignment="1">
      <alignment horizontal="center"/>
    </xf>
    <xf numFmtId="9" fontId="4" fillId="0" borderId="2" xfId="2" applyNumberFormat="1" applyFont="1" applyFill="1" applyBorder="1" applyAlignment="1">
      <alignment horizontal="center"/>
    </xf>
    <xf numFmtId="9" fontId="3" fillId="0" borderId="5" xfId="2" applyNumberFormat="1" applyFont="1" applyFill="1" applyBorder="1" applyAlignment="1">
      <alignment horizontal="center"/>
    </xf>
    <xf numFmtId="9" fontId="4" fillId="0" borderId="21" xfId="2" applyNumberFormat="1" applyFont="1" applyFill="1" applyBorder="1" applyAlignment="1">
      <alignment horizontal="center"/>
    </xf>
    <xf numFmtId="0" fontId="2" fillId="6" borderId="0" xfId="3" applyFont="1" applyFill="1"/>
    <xf numFmtId="0" fontId="12" fillId="6" borderId="0" xfId="3" applyFont="1" applyFill="1"/>
    <xf numFmtId="0" fontId="13" fillId="6" borderId="0" xfId="3" applyFont="1" applyFill="1"/>
    <xf numFmtId="0" fontId="2" fillId="8" borderId="0" xfId="3" applyFont="1" applyFill="1"/>
    <xf numFmtId="0" fontId="14" fillId="6" borderId="0" xfId="3" applyFont="1" applyFill="1"/>
    <xf numFmtId="0" fontId="15" fillId="6" borderId="0" xfId="3" applyFont="1" applyFill="1"/>
    <xf numFmtId="0" fontId="15" fillId="6" borderId="0" xfId="3" applyFont="1" applyFill="1" applyAlignment="1">
      <alignment horizontal="center" vertical="center"/>
    </xf>
    <xf numFmtId="0" fontId="17" fillId="6" borderId="0" xfId="3" applyNumberFormat="1" applyFont="1" applyFill="1" applyBorder="1" applyAlignment="1">
      <alignment horizontal="center" vertical="center" wrapText="1"/>
    </xf>
    <xf numFmtId="0" fontId="18" fillId="6" borderId="0" xfId="3" applyFont="1" applyFill="1" applyBorder="1" applyAlignment="1">
      <alignment horizontal="center" vertical="center" wrapText="1"/>
    </xf>
    <xf numFmtId="0" fontId="17" fillId="6" borderId="0" xfId="3" applyFont="1" applyFill="1" applyAlignment="1"/>
    <xf numFmtId="0" fontId="2" fillId="6" borderId="0" xfId="3" applyFont="1" applyFill="1" applyAlignment="1"/>
    <xf numFmtId="0" fontId="15" fillId="6" borderId="0" xfId="3" applyNumberFormat="1" applyFont="1" applyFill="1" applyBorder="1" applyAlignment="1">
      <alignment horizontal="center" vertical="center"/>
    </xf>
    <xf numFmtId="0" fontId="2" fillId="6" borderId="0" xfId="3" applyFont="1" applyFill="1" applyBorder="1" applyAlignment="1">
      <alignment horizontal="center" vertical="center"/>
    </xf>
    <xf numFmtId="0" fontId="15" fillId="6" borderId="0" xfId="3" applyNumberFormat="1" applyFont="1" applyFill="1" applyAlignment="1">
      <alignment horizontal="center" vertical="center"/>
    </xf>
    <xf numFmtId="9" fontId="15" fillId="6" borderId="0" xfId="3" applyNumberFormat="1" applyFont="1" applyFill="1" applyAlignment="1"/>
    <xf numFmtId="0" fontId="15" fillId="6" borderId="0" xfId="3" applyNumberFormat="1" applyFont="1" applyFill="1" applyAlignment="1"/>
    <xf numFmtId="0" fontId="15" fillId="6" borderId="0" xfId="3" applyFont="1" applyFill="1" applyAlignment="1"/>
    <xf numFmtId="0" fontId="3" fillId="3" borderId="21" xfId="0" applyFont="1" applyFill="1" applyBorder="1" applyAlignment="1">
      <alignment horizontal="left" indent="1"/>
    </xf>
    <xf numFmtId="167" fontId="4" fillId="0" borderId="5" xfId="1" applyNumberFormat="1" applyFont="1" applyFill="1" applyBorder="1" applyAlignment="1">
      <alignment vertical="center"/>
    </xf>
    <xf numFmtId="167" fontId="4" fillId="0" borderId="5" xfId="1" applyNumberFormat="1" applyFont="1" applyBorder="1" applyAlignment="1">
      <alignment vertical="center"/>
    </xf>
    <xf numFmtId="9" fontId="4" fillId="0" borderId="11" xfId="2" applyNumberFormat="1" applyFont="1" applyFill="1" applyBorder="1" applyAlignment="1">
      <alignment horizontal="center" vertical="center"/>
    </xf>
    <xf numFmtId="9" fontId="4" fillId="0" borderId="15" xfId="2" applyNumberFormat="1" applyFont="1" applyFill="1" applyBorder="1" applyAlignment="1">
      <alignment horizontal="center" vertical="center"/>
    </xf>
    <xf numFmtId="9" fontId="4" fillId="0" borderId="5" xfId="2" applyNumberFormat="1" applyFont="1" applyFill="1" applyBorder="1" applyAlignment="1">
      <alignment horizontal="center" vertical="center"/>
    </xf>
    <xf numFmtId="166" fontId="4" fillId="0" borderId="2" xfId="2" applyNumberFormat="1" applyFont="1" applyFill="1" applyBorder="1" applyAlignment="1">
      <alignment vertical="center"/>
    </xf>
    <xf numFmtId="166" fontId="4" fillId="0" borderId="2" xfId="2" applyNumberFormat="1" applyFont="1" applyBorder="1" applyAlignment="1">
      <alignment vertical="center"/>
    </xf>
    <xf numFmtId="9" fontId="4" fillId="0" borderId="10" xfId="2" applyNumberFormat="1" applyFont="1" applyFill="1" applyBorder="1" applyAlignment="1">
      <alignment horizontal="center" vertical="center"/>
    </xf>
    <xf numFmtId="9" fontId="4" fillId="0" borderId="0" xfId="2" applyNumberFormat="1" applyFont="1" applyFill="1" applyBorder="1" applyAlignment="1">
      <alignment horizontal="center" vertical="center"/>
    </xf>
    <xf numFmtId="9" fontId="4" fillId="0" borderId="2" xfId="2" applyNumberFormat="1" applyFont="1" applyFill="1" applyBorder="1" applyAlignment="1">
      <alignment horizontal="center" vertical="center"/>
    </xf>
    <xf numFmtId="0" fontId="11" fillId="3" borderId="21" xfId="0" applyFont="1" applyFill="1" applyBorder="1" applyAlignment="1">
      <alignment horizontal="left" indent="1"/>
    </xf>
    <xf numFmtId="0" fontId="11" fillId="3" borderId="21" xfId="0" quotePrefix="1" applyFont="1" applyFill="1" applyBorder="1" applyAlignment="1">
      <alignment horizontal="left" indent="1"/>
    </xf>
    <xf numFmtId="0" fontId="19" fillId="0" borderId="0" xfId="3" applyFont="1" applyFill="1" applyBorder="1" applyAlignment="1">
      <alignment horizontal="center" vertical="center" wrapText="1"/>
    </xf>
    <xf numFmtId="0" fontId="11" fillId="0" borderId="2" xfId="0" applyFont="1" applyFill="1" applyBorder="1" applyAlignment="1">
      <alignment horizontal="left" indent="1"/>
    </xf>
    <xf numFmtId="0" fontId="3" fillId="0" borderId="0" xfId="0" applyFont="1" applyFill="1"/>
    <xf numFmtId="0" fontId="4" fillId="0" borderId="30" xfId="0" applyFont="1" applyBorder="1" applyAlignment="1">
      <alignment vertical="center"/>
    </xf>
    <xf numFmtId="167" fontId="4" fillId="2" borderId="17" xfId="1" applyNumberFormat="1" applyFont="1" applyFill="1" applyBorder="1" applyAlignment="1">
      <alignment vertical="center"/>
    </xf>
    <xf numFmtId="167" fontId="4" fillId="0" borderId="32" xfId="1" applyNumberFormat="1" applyFont="1" applyFill="1" applyBorder="1" applyAlignment="1">
      <alignment vertical="center"/>
    </xf>
    <xf numFmtId="9" fontId="4" fillId="0" borderId="32" xfId="2" applyNumberFormat="1" applyFont="1" applyFill="1" applyBorder="1" applyAlignment="1">
      <alignment horizontal="center" vertical="center"/>
    </xf>
    <xf numFmtId="0" fontId="3" fillId="9" borderId="18" xfId="0" applyFont="1" applyFill="1" applyBorder="1" applyAlignment="1">
      <alignment horizontal="left" vertical="center" wrapText="1" indent="1"/>
    </xf>
    <xf numFmtId="171" fontId="4" fillId="2" borderId="31" xfId="1" applyNumberFormat="1" applyFont="1" applyFill="1" applyBorder="1" applyAlignment="1">
      <alignment vertical="center"/>
    </xf>
    <xf numFmtId="0" fontId="3" fillId="10" borderId="34" xfId="0" applyFont="1" applyFill="1" applyBorder="1"/>
    <xf numFmtId="169" fontId="3" fillId="10" borderId="33" xfId="1" applyNumberFormat="1" applyFont="1" applyFill="1" applyBorder="1"/>
    <xf numFmtId="0" fontId="3" fillId="10" borderId="0" xfId="0" applyFont="1" applyFill="1" applyBorder="1"/>
    <xf numFmtId="169" fontId="3" fillId="10" borderId="0" xfId="1" applyNumberFormat="1" applyFont="1" applyFill="1" applyBorder="1"/>
    <xf numFmtId="9" fontId="11" fillId="0" borderId="0" xfId="2" applyFont="1" applyFill="1" applyBorder="1" applyAlignment="1">
      <alignment horizontal="center"/>
    </xf>
    <xf numFmtId="0" fontId="3" fillId="9" borderId="17" xfId="0" applyFont="1" applyFill="1" applyBorder="1" applyAlignment="1">
      <alignment horizontal="left" wrapText="1" indent="1"/>
    </xf>
    <xf numFmtId="0" fontId="3" fillId="9" borderId="18" xfId="0" applyFont="1" applyFill="1" applyBorder="1" applyAlignment="1">
      <alignment horizontal="left" wrapText="1" indent="1"/>
    </xf>
    <xf numFmtId="2" fontId="8" fillId="0" borderId="0" xfId="0" applyNumberFormat="1" applyFont="1" applyAlignment="1">
      <alignment horizontal="center"/>
    </xf>
    <xf numFmtId="2" fontId="0" fillId="0" borderId="0" xfId="0" applyNumberFormat="1" applyAlignment="1"/>
    <xf numFmtId="0" fontId="4" fillId="3" borderId="17" xfId="0" applyFont="1" applyFill="1" applyBorder="1" applyAlignment="1">
      <alignment horizontal="left" indent="1"/>
    </xf>
    <xf numFmtId="167" fontId="4" fillId="0" borderId="0" xfId="1" applyNumberFormat="1" applyFont="1" applyFill="1" applyBorder="1" applyAlignment="1">
      <alignment vertical="center"/>
    </xf>
    <xf numFmtId="172" fontId="4" fillId="0" borderId="0" xfId="1" applyNumberFormat="1" applyFont="1" applyFill="1" applyBorder="1" applyAlignment="1">
      <alignment vertical="center"/>
    </xf>
    <xf numFmtId="172" fontId="4" fillId="0" borderId="0" xfId="2" applyNumberFormat="1" applyFont="1" applyFill="1" applyBorder="1" applyAlignment="1">
      <alignment horizontal="center" vertical="center"/>
    </xf>
    <xf numFmtId="0" fontId="4" fillId="0" borderId="0" xfId="0" applyFont="1" applyFill="1" applyBorder="1" applyAlignment="1">
      <alignment horizontal="left" indent="1"/>
    </xf>
    <xf numFmtId="0" fontId="4" fillId="0" borderId="0" xfId="0" applyFont="1" applyFill="1" applyBorder="1" applyAlignment="1">
      <alignment vertical="center"/>
    </xf>
    <xf numFmtId="171" fontId="4" fillId="0" borderId="0" xfId="1" applyNumberFormat="1" applyFont="1" applyFill="1" applyBorder="1" applyAlignment="1">
      <alignment vertical="center"/>
    </xf>
    <xf numFmtId="0" fontId="3" fillId="0" borderId="0" xfId="0" applyFont="1" applyFill="1" applyBorder="1" applyAlignment="1">
      <alignment horizontal="left" wrapText="1" indent="1"/>
    </xf>
    <xf numFmtId="0" fontId="3" fillId="3" borderId="17" xfId="0" applyFont="1" applyFill="1" applyBorder="1" applyAlignment="1">
      <alignment horizontal="left" indent="1"/>
    </xf>
    <xf numFmtId="0" fontId="3" fillId="0" borderId="10" xfId="0" applyFont="1" applyFill="1" applyBorder="1"/>
    <xf numFmtId="2" fontId="8" fillId="0" borderId="0" xfId="0" applyNumberFormat="1" applyFont="1" applyAlignment="1">
      <alignment horizontal="center"/>
    </xf>
    <xf numFmtId="2" fontId="0" fillId="0" borderId="0" xfId="0" applyNumberFormat="1" applyAlignment="1"/>
    <xf numFmtId="166" fontId="11" fillId="0" borderId="0" xfId="2" applyNumberFormat="1" applyFont="1" applyFill="1" applyBorder="1" applyAlignment="1">
      <alignment horizontal="center"/>
    </xf>
    <xf numFmtId="166" fontId="3" fillId="0" borderId="0" xfId="2" applyNumberFormat="1" applyFont="1" applyFill="1" applyBorder="1" applyAlignment="1">
      <alignment horizontal="center"/>
    </xf>
    <xf numFmtId="166" fontId="4" fillId="0" borderId="15" xfId="2" applyNumberFormat="1" applyFont="1" applyFill="1" applyBorder="1" applyAlignment="1">
      <alignment horizontal="center"/>
    </xf>
    <xf numFmtId="166" fontId="3" fillId="0" borderId="16" xfId="2" applyNumberFormat="1" applyFont="1" applyFill="1" applyBorder="1" applyAlignment="1">
      <alignment horizontal="center"/>
    </xf>
    <xf numFmtId="166" fontId="3" fillId="0" borderId="14" xfId="2" applyNumberFormat="1" applyFont="1" applyFill="1" applyBorder="1" applyAlignment="1">
      <alignment horizontal="center"/>
    </xf>
    <xf numFmtId="166" fontId="3" fillId="0" borderId="25" xfId="1" applyNumberFormat="1" applyFont="1" applyFill="1" applyBorder="1" applyAlignment="1">
      <alignment horizontal="center"/>
    </xf>
    <xf numFmtId="166" fontId="5" fillId="4" borderId="8" xfId="1" applyNumberFormat="1" applyFont="1" applyFill="1" applyBorder="1" applyAlignment="1">
      <alignment horizontal="center"/>
    </xf>
    <xf numFmtId="166" fontId="3" fillId="0" borderId="10" xfId="1" applyNumberFormat="1" applyFont="1" applyFill="1" applyBorder="1" applyAlignment="1">
      <alignment horizontal="center"/>
    </xf>
    <xf numFmtId="166" fontId="3" fillId="0" borderId="10" xfId="2" applyNumberFormat="1" applyFont="1" applyFill="1" applyBorder="1" applyAlignment="1">
      <alignment horizontal="center"/>
    </xf>
    <xf numFmtId="166" fontId="4" fillId="0" borderId="11" xfId="2" applyNumberFormat="1" applyFont="1" applyFill="1" applyBorder="1" applyAlignment="1">
      <alignment horizontal="center"/>
    </xf>
    <xf numFmtId="166" fontId="4" fillId="0" borderId="10" xfId="2" applyNumberFormat="1" applyFont="1" applyFill="1" applyBorder="1" applyAlignment="1">
      <alignment horizontal="center"/>
    </xf>
    <xf numFmtId="166" fontId="4" fillId="0" borderId="11" xfId="2" applyNumberFormat="1" applyFont="1" applyFill="1" applyBorder="1" applyAlignment="1">
      <alignment horizontal="center" vertical="center"/>
    </xf>
    <xf numFmtId="166" fontId="4" fillId="0" borderId="10" xfId="2" applyNumberFormat="1" applyFont="1" applyFill="1" applyBorder="1" applyAlignment="1">
      <alignment horizontal="center" vertical="center"/>
    </xf>
    <xf numFmtId="166" fontId="3" fillId="0" borderId="11" xfId="2" applyNumberFormat="1" applyFont="1" applyFill="1" applyBorder="1" applyAlignment="1">
      <alignment horizontal="center"/>
    </xf>
    <xf numFmtId="166" fontId="4" fillId="0" borderId="5" xfId="2" applyNumberFormat="1" applyFont="1" applyFill="1" applyBorder="1" applyAlignment="1">
      <alignment horizontal="center" vertical="center"/>
    </xf>
    <xf numFmtId="166" fontId="4" fillId="0" borderId="32" xfId="2" applyNumberFormat="1" applyFont="1" applyFill="1" applyBorder="1" applyAlignment="1">
      <alignment horizontal="center" vertical="center"/>
    </xf>
    <xf numFmtId="166" fontId="5" fillId="4" borderId="14" xfId="1" applyNumberFormat="1" applyFont="1" applyFill="1" applyBorder="1" applyAlignment="1">
      <alignment horizontal="center"/>
    </xf>
    <xf numFmtId="166" fontId="3" fillId="0" borderId="0" xfId="1" applyNumberFormat="1" applyFont="1" applyFill="1" applyBorder="1" applyAlignment="1">
      <alignment horizontal="center"/>
    </xf>
    <xf numFmtId="166" fontId="4" fillId="0" borderId="0" xfId="2" applyNumberFormat="1" applyFont="1" applyFill="1" applyBorder="1" applyAlignment="1">
      <alignment horizontal="center"/>
    </xf>
    <xf numFmtId="166" fontId="4" fillId="0" borderId="15" xfId="2" applyNumberFormat="1" applyFont="1" applyFill="1" applyBorder="1" applyAlignment="1">
      <alignment horizontal="center" vertical="center"/>
    </xf>
    <xf numFmtId="166" fontId="4" fillId="0" borderId="0" xfId="2" applyNumberFormat="1" applyFont="1" applyFill="1" applyBorder="1" applyAlignment="1">
      <alignment horizontal="center" vertical="center"/>
    </xf>
    <xf numFmtId="166" fontId="3" fillId="0" borderId="15" xfId="2" applyNumberFormat="1" applyFont="1" applyFill="1" applyBorder="1" applyAlignment="1">
      <alignment horizontal="center"/>
    </xf>
    <xf numFmtId="166" fontId="3" fillId="0" borderId="2" xfId="0" applyNumberFormat="1" applyFont="1" applyFill="1" applyBorder="1" applyAlignment="1">
      <alignment horizontal="center"/>
    </xf>
    <xf numFmtId="166" fontId="3" fillId="0" borderId="2" xfId="2" applyNumberFormat="1" applyFont="1" applyFill="1" applyBorder="1" applyAlignment="1">
      <alignment horizontal="center"/>
    </xf>
    <xf numFmtId="166" fontId="4" fillId="0" borderId="5" xfId="2" applyNumberFormat="1" applyFont="1" applyFill="1" applyBorder="1" applyAlignment="1">
      <alignment horizontal="center"/>
    </xf>
    <xf numFmtId="166" fontId="3" fillId="0" borderId="7" xfId="2" applyNumberFormat="1" applyFont="1" applyFill="1" applyBorder="1" applyAlignment="1">
      <alignment horizontal="center"/>
    </xf>
    <xf numFmtId="166" fontId="5" fillId="4" borderId="3" xfId="1" applyNumberFormat="1" applyFont="1" applyFill="1" applyBorder="1" applyAlignment="1">
      <alignment horizontal="center"/>
    </xf>
    <xf numFmtId="166" fontId="3" fillId="0" borderId="2" xfId="1" applyNumberFormat="1" applyFont="1" applyFill="1" applyBorder="1" applyAlignment="1">
      <alignment horizontal="center"/>
    </xf>
    <xf numFmtId="166" fontId="4" fillId="0" borderId="2" xfId="2" applyNumberFormat="1" applyFont="1" applyFill="1" applyBorder="1" applyAlignment="1">
      <alignment horizontal="center"/>
    </xf>
    <xf numFmtId="166" fontId="3" fillId="0" borderId="5" xfId="2" applyNumberFormat="1" applyFont="1" applyFill="1" applyBorder="1" applyAlignment="1">
      <alignment horizontal="center"/>
    </xf>
    <xf numFmtId="166" fontId="4" fillId="0" borderId="21" xfId="2" applyNumberFormat="1" applyFont="1" applyFill="1" applyBorder="1" applyAlignment="1">
      <alignment horizontal="center"/>
    </xf>
    <xf numFmtId="166" fontId="4" fillId="0" borderId="2" xfId="2" applyNumberFormat="1" applyFont="1" applyFill="1" applyBorder="1" applyAlignment="1">
      <alignment horizontal="center" vertical="center"/>
    </xf>
    <xf numFmtId="169" fontId="4" fillId="0" borderId="5" xfId="1" applyNumberFormat="1" applyFont="1" applyFill="1" applyBorder="1"/>
    <xf numFmtId="169" fontId="4" fillId="0" borderId="5" xfId="0" applyNumberFormat="1" applyFont="1" applyFill="1" applyBorder="1"/>
    <xf numFmtId="169" fontId="3" fillId="0" borderId="7" xfId="0" applyNumberFormat="1" applyFont="1" applyFill="1" applyBorder="1"/>
    <xf numFmtId="169" fontId="3" fillId="0" borderId="0" xfId="0" applyNumberFormat="1" applyFont="1" applyFill="1" applyBorder="1"/>
    <xf numFmtId="166" fontId="4" fillId="0" borderId="21" xfId="2" applyNumberFormat="1" applyFont="1" applyFill="1" applyBorder="1" applyAlignment="1">
      <alignment horizontal="center" vertical="center"/>
    </xf>
    <xf numFmtId="0" fontId="16" fillId="7" borderId="26" xfId="3" applyFont="1" applyFill="1" applyBorder="1" applyAlignment="1">
      <alignment horizontal="center" vertical="center" wrapText="1"/>
    </xf>
    <xf numFmtId="0" fontId="16" fillId="7" borderId="27" xfId="3" applyNumberFormat="1" applyFont="1" applyFill="1" applyBorder="1" applyAlignment="1">
      <alignment horizontal="center" vertical="center" wrapText="1"/>
    </xf>
    <xf numFmtId="0" fontId="16" fillId="7" borderId="28" xfId="3" applyNumberFormat="1" applyFont="1" applyFill="1" applyBorder="1" applyAlignment="1">
      <alignment horizontal="center" vertical="center" wrapText="1"/>
    </xf>
    <xf numFmtId="0" fontId="15" fillId="6" borderId="0" xfId="3" applyFont="1" applyFill="1" applyAlignment="1">
      <alignment horizontal="left" wrapText="1"/>
    </xf>
    <xf numFmtId="2" fontId="8" fillId="0" borderId="0" xfId="0" applyNumberFormat="1" applyFont="1" applyAlignment="1">
      <alignment horizontal="center"/>
    </xf>
    <xf numFmtId="0" fontId="3" fillId="0" borderId="0" xfId="0" applyFont="1" applyAlignment="1">
      <alignment horizontal="left" wrapText="1"/>
    </xf>
    <xf numFmtId="0" fontId="3" fillId="3" borderId="2" xfId="0" applyFont="1" applyFill="1" applyBorder="1" applyAlignment="1">
      <alignment horizontal="left" wrapText="1" indent="1"/>
    </xf>
    <xf numFmtId="0" fontId="3" fillId="3" borderId="21" xfId="0" applyFont="1" applyFill="1" applyBorder="1" applyAlignment="1">
      <alignment horizontal="left" wrapText="1" indent="1"/>
    </xf>
    <xf numFmtId="2" fontId="0" fillId="0" borderId="0" xfId="0" applyNumberFormat="1" applyAlignment="1"/>
    <xf numFmtId="0" fontId="7" fillId="2" borderId="9" xfId="0" applyFont="1" applyFill="1" applyBorder="1" applyAlignment="1">
      <alignment horizontal="center" vertical="center"/>
    </xf>
    <xf numFmtId="0" fontId="0" fillId="0" borderId="24" xfId="0" applyBorder="1" applyAlignment="1">
      <alignment horizontal="center" vertical="center"/>
    </xf>
    <xf numFmtId="9" fontId="5" fillId="4" borderId="3" xfId="0" applyNumberFormat="1" applyFont="1" applyFill="1" applyBorder="1" applyAlignment="1">
      <alignment horizontal="center" wrapText="1"/>
    </xf>
    <xf numFmtId="9" fontId="5" fillId="4" borderId="20" xfId="0" applyNumberFormat="1" applyFont="1" applyFill="1" applyBorder="1" applyAlignment="1">
      <alignment horizontal="center" wrapText="1"/>
    </xf>
    <xf numFmtId="0" fontId="7" fillId="5" borderId="3" xfId="0" applyFont="1" applyFill="1" applyBorder="1" applyAlignment="1">
      <alignment horizontal="center" vertical="center" wrapText="1"/>
    </xf>
    <xf numFmtId="0" fontId="7" fillId="5" borderId="20" xfId="0" applyFont="1" applyFill="1" applyBorder="1" applyAlignment="1">
      <alignment horizontal="center" vertical="center" wrapText="1"/>
    </xf>
    <xf numFmtId="9" fontId="5" fillId="4" borderId="14" xfId="0" applyNumberFormat="1" applyFont="1" applyFill="1" applyBorder="1" applyAlignment="1">
      <alignment horizontal="center" wrapText="1"/>
    </xf>
    <xf numFmtId="9" fontId="5" fillId="4" borderId="19" xfId="0" applyNumberFormat="1" applyFont="1" applyFill="1" applyBorder="1" applyAlignment="1">
      <alignment horizontal="center" wrapText="1"/>
    </xf>
    <xf numFmtId="0" fontId="9" fillId="0" borderId="0" xfId="0" applyFont="1" applyFill="1" applyBorder="1" applyAlignment="1">
      <alignment horizontal="center" vertical="distributed" wrapText="1"/>
    </xf>
    <xf numFmtId="0" fontId="3" fillId="3" borderId="5" xfId="0" applyFont="1" applyFill="1" applyBorder="1" applyAlignment="1">
      <alignment horizontal="left" wrapText="1" indent="1"/>
    </xf>
    <xf numFmtId="0" fontId="3" fillId="3" borderId="2" xfId="0" applyFont="1" applyFill="1" applyBorder="1" applyAlignment="1">
      <alignment horizontal="left" wrapText="1"/>
    </xf>
    <xf numFmtId="0" fontId="7" fillId="2" borderId="3" xfId="0" applyFont="1" applyFill="1" applyBorder="1" applyAlignment="1">
      <alignment horizontal="center" vertical="center"/>
    </xf>
    <xf numFmtId="0" fontId="0" fillId="0" borderId="4" xfId="0" applyBorder="1" applyAlignment="1">
      <alignment horizontal="center" vertical="center"/>
    </xf>
  </cellXfs>
  <cellStyles count="4">
    <cellStyle name="%" xfId="3"/>
    <cellStyle name="Comma" xfId="1" builtinId="3"/>
    <cellStyle name="Normal" xfId="0" builtinId="0"/>
    <cellStyle name="Percent" xfId="2" builtinId="5"/>
  </cellStyles>
  <dxfs count="1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0066"/>
      <color rgb="FFFFCC00"/>
      <color rgb="FFF2CE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416719</xdr:colOff>
      <xdr:row>2</xdr:row>
      <xdr:rowOff>130968</xdr:rowOff>
    </xdr:from>
    <xdr:to>
      <xdr:col>3</xdr:col>
      <xdr:colOff>59532</xdr:colOff>
      <xdr:row>8</xdr:row>
      <xdr:rowOff>11905</xdr:rowOff>
    </xdr:to>
    <xdr:pic>
      <xdr:nvPicPr>
        <xdr:cNvPr id="5" name="Picture 4" descr="Smiley_3D_24.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3938" y="416718"/>
          <a:ext cx="857250"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340895</xdr:colOff>
      <xdr:row>1</xdr:row>
      <xdr:rowOff>90234</xdr:rowOff>
    </xdr:from>
    <xdr:to>
      <xdr:col>5</xdr:col>
      <xdr:colOff>284816</xdr:colOff>
      <xdr:row>3</xdr:row>
      <xdr:rowOff>174523</xdr:rowOff>
    </xdr:to>
    <xdr:pic>
      <xdr:nvPicPr>
        <xdr:cNvPr id="4" name="Picture 3"/>
        <xdr:cNvPicPr>
          <a:picLocks noChangeAspect="1"/>
        </xdr:cNvPicPr>
      </xdr:nvPicPr>
      <xdr:blipFill>
        <a:blip xmlns:r="http://schemas.openxmlformats.org/officeDocument/2006/relationships" r:embed="rId1"/>
        <a:stretch>
          <a:fillRect/>
        </a:stretch>
      </xdr:blipFill>
      <xdr:spPr>
        <a:xfrm>
          <a:off x="7158790" y="240629"/>
          <a:ext cx="555526" cy="5555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8815917</xdr:colOff>
      <xdr:row>1</xdr:row>
      <xdr:rowOff>31750</xdr:rowOff>
    </xdr:from>
    <xdr:to>
      <xdr:col>9</xdr:col>
      <xdr:colOff>9371443</xdr:colOff>
      <xdr:row>3</xdr:row>
      <xdr:rowOff>100443</xdr:rowOff>
    </xdr:to>
    <xdr:pic>
      <xdr:nvPicPr>
        <xdr:cNvPr id="5" name="Picture 4"/>
        <xdr:cNvPicPr>
          <a:picLocks noChangeAspect="1"/>
        </xdr:cNvPicPr>
      </xdr:nvPicPr>
      <xdr:blipFill>
        <a:blip xmlns:r="http://schemas.openxmlformats.org/officeDocument/2006/relationships" r:embed="rId1"/>
        <a:stretch>
          <a:fillRect/>
        </a:stretch>
      </xdr:blipFill>
      <xdr:spPr>
        <a:xfrm>
          <a:off x="19304000" y="179917"/>
          <a:ext cx="555526" cy="5555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9196917</xdr:colOff>
      <xdr:row>1</xdr:row>
      <xdr:rowOff>84666</xdr:rowOff>
    </xdr:from>
    <xdr:to>
      <xdr:col>9</xdr:col>
      <xdr:colOff>9752443</xdr:colOff>
      <xdr:row>3</xdr:row>
      <xdr:rowOff>153359</xdr:rowOff>
    </xdr:to>
    <xdr:pic>
      <xdr:nvPicPr>
        <xdr:cNvPr id="5" name="Picture 4"/>
        <xdr:cNvPicPr>
          <a:picLocks noChangeAspect="1"/>
        </xdr:cNvPicPr>
      </xdr:nvPicPr>
      <xdr:blipFill>
        <a:blip xmlns:r="http://schemas.openxmlformats.org/officeDocument/2006/relationships" r:embed="rId1"/>
        <a:stretch>
          <a:fillRect/>
        </a:stretch>
      </xdr:blipFill>
      <xdr:spPr>
        <a:xfrm>
          <a:off x="19610917" y="232833"/>
          <a:ext cx="555526" cy="55552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9188450</xdr:colOff>
      <xdr:row>1</xdr:row>
      <xdr:rowOff>88899</xdr:rowOff>
    </xdr:from>
    <xdr:to>
      <xdr:col>8</xdr:col>
      <xdr:colOff>9743976</xdr:colOff>
      <xdr:row>3</xdr:row>
      <xdr:rowOff>157592</xdr:rowOff>
    </xdr:to>
    <xdr:pic>
      <xdr:nvPicPr>
        <xdr:cNvPr id="3" name="Picture 2"/>
        <xdr:cNvPicPr>
          <a:picLocks noChangeAspect="1"/>
        </xdr:cNvPicPr>
      </xdr:nvPicPr>
      <xdr:blipFill>
        <a:blip xmlns:r="http://schemas.openxmlformats.org/officeDocument/2006/relationships" r:embed="rId1"/>
        <a:stretch>
          <a:fillRect/>
        </a:stretch>
      </xdr:blipFill>
      <xdr:spPr>
        <a:xfrm>
          <a:off x="18417117" y="237066"/>
          <a:ext cx="555526" cy="55552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9188450</xdr:colOff>
      <xdr:row>1</xdr:row>
      <xdr:rowOff>88899</xdr:rowOff>
    </xdr:from>
    <xdr:to>
      <xdr:col>8</xdr:col>
      <xdr:colOff>9743976</xdr:colOff>
      <xdr:row>3</xdr:row>
      <xdr:rowOff>157592</xdr:rowOff>
    </xdr:to>
    <xdr:pic>
      <xdr:nvPicPr>
        <xdr:cNvPr id="3" name="Picture 2"/>
        <xdr:cNvPicPr>
          <a:picLocks noChangeAspect="1"/>
        </xdr:cNvPicPr>
      </xdr:nvPicPr>
      <xdr:blipFill>
        <a:blip xmlns:r="http://schemas.openxmlformats.org/officeDocument/2006/relationships" r:embed="rId1"/>
        <a:stretch>
          <a:fillRect/>
        </a:stretch>
      </xdr:blipFill>
      <xdr:spPr>
        <a:xfrm>
          <a:off x="18417117" y="237066"/>
          <a:ext cx="555526" cy="55552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9188450</xdr:colOff>
      <xdr:row>1</xdr:row>
      <xdr:rowOff>88899</xdr:rowOff>
    </xdr:from>
    <xdr:to>
      <xdr:col>8</xdr:col>
      <xdr:colOff>9743976</xdr:colOff>
      <xdr:row>3</xdr:row>
      <xdr:rowOff>157592</xdr:rowOff>
    </xdr:to>
    <xdr:pic>
      <xdr:nvPicPr>
        <xdr:cNvPr id="3" name="Picture 2"/>
        <xdr:cNvPicPr>
          <a:picLocks noChangeAspect="1"/>
        </xdr:cNvPicPr>
      </xdr:nvPicPr>
      <xdr:blipFill>
        <a:blip xmlns:r="http://schemas.openxmlformats.org/officeDocument/2006/relationships" r:embed="rId1"/>
        <a:stretch>
          <a:fillRect/>
        </a:stretch>
      </xdr:blipFill>
      <xdr:spPr>
        <a:xfrm>
          <a:off x="18417117" y="237066"/>
          <a:ext cx="555526" cy="5555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homas.deschepper@staff.telenet.be" TargetMode="External"/><Relationship Id="rId1" Type="http://schemas.openxmlformats.org/officeDocument/2006/relationships/hyperlink" Target="mailto:rob.goyens@staff.telenet.b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6:W50"/>
  <sheetViews>
    <sheetView tabSelected="1" zoomScale="80" zoomScaleNormal="80" workbookViewId="0"/>
  </sheetViews>
  <sheetFormatPr defaultRowHeight="11.25" x14ac:dyDescent="0.2"/>
  <cols>
    <col min="1" max="4" width="9.140625" style="116"/>
    <col min="5" max="5" width="14" style="116" customWidth="1"/>
    <col min="6" max="6" width="9.140625" style="116"/>
    <col min="7" max="7" width="4.7109375" style="116" customWidth="1"/>
    <col min="8" max="16384" width="9.140625" style="116"/>
  </cols>
  <sheetData>
    <row r="6" spans="2:13" ht="20.25" x14ac:dyDescent="0.3">
      <c r="E6" s="117" t="s">
        <v>137</v>
      </c>
      <c r="F6" s="118"/>
      <c r="G6" s="118"/>
      <c r="H6" s="118"/>
      <c r="I6" s="118"/>
      <c r="J6" s="118"/>
      <c r="K6" s="118"/>
      <c r="L6" s="118"/>
      <c r="M6" s="118"/>
    </row>
    <row r="10" spans="2:13" x14ac:dyDescent="0.2">
      <c r="G10" s="119"/>
    </row>
    <row r="12" spans="2:13" ht="15.75" x14ac:dyDescent="0.25">
      <c r="B12" s="120" t="s">
        <v>134</v>
      </c>
    </row>
    <row r="14" spans="2:13" s="121" customFormat="1" ht="13.5" thickBot="1" x14ac:dyDescent="0.25"/>
    <row r="15" spans="2:13" s="121" customFormat="1" ht="23.25" customHeight="1" thickTop="1" thickBot="1" x14ac:dyDescent="0.25">
      <c r="C15" s="213" t="s">
        <v>55</v>
      </c>
      <c r="D15" s="214"/>
      <c r="E15" s="214"/>
      <c r="F15" s="214"/>
      <c r="G15" s="215"/>
    </row>
    <row r="16" spans="2:13" s="121" customFormat="1" ht="9" customHeight="1" thickTop="1" thickBot="1" x14ac:dyDescent="0.25"/>
    <row r="17" spans="2:23" s="122" customFormat="1" ht="23.25" customHeight="1" thickTop="1" thickBot="1" x14ac:dyDescent="0.25">
      <c r="C17" s="213" t="s">
        <v>138</v>
      </c>
      <c r="D17" s="214"/>
      <c r="E17" s="214"/>
      <c r="F17" s="214"/>
      <c r="G17" s="215"/>
    </row>
    <row r="18" spans="2:23" s="122" customFormat="1" ht="9" customHeight="1" thickTop="1" thickBot="1" x14ac:dyDescent="0.25">
      <c r="C18" s="121"/>
      <c r="D18" s="121"/>
      <c r="E18" s="121"/>
      <c r="F18" s="121"/>
      <c r="G18" s="121"/>
    </row>
    <row r="19" spans="2:23" s="122" customFormat="1" ht="23.25" customHeight="1" thickTop="1" thickBot="1" x14ac:dyDescent="0.25">
      <c r="C19" s="213" t="s">
        <v>68</v>
      </c>
      <c r="D19" s="214"/>
      <c r="E19" s="214"/>
      <c r="F19" s="214"/>
      <c r="G19" s="215"/>
    </row>
    <row r="20" spans="2:23" s="122" customFormat="1" ht="8.25" customHeight="1" thickTop="1" thickBot="1" x14ac:dyDescent="0.25">
      <c r="C20" s="123"/>
      <c r="D20" s="124"/>
      <c r="E20" s="124"/>
      <c r="F20" s="124"/>
      <c r="G20" s="124"/>
    </row>
    <row r="21" spans="2:23" s="122" customFormat="1" ht="23.25" customHeight="1" thickTop="1" thickBot="1" x14ac:dyDescent="0.25">
      <c r="C21" s="213" t="s">
        <v>82</v>
      </c>
      <c r="D21" s="214"/>
      <c r="E21" s="214"/>
      <c r="F21" s="214"/>
      <c r="G21" s="215"/>
    </row>
    <row r="22" spans="2:23" s="121" customFormat="1" ht="8.25" customHeight="1" thickTop="1" thickBot="1" x14ac:dyDescent="0.3">
      <c r="C22" s="125"/>
      <c r="D22" s="125"/>
      <c r="E22" s="125"/>
      <c r="F22" s="125"/>
      <c r="G22" s="125"/>
    </row>
    <row r="23" spans="2:23" s="121" customFormat="1" ht="23.25" customHeight="1" thickTop="1" thickBot="1" x14ac:dyDescent="0.25">
      <c r="C23" s="213" t="s">
        <v>109</v>
      </c>
      <c r="D23" s="214"/>
      <c r="E23" s="214"/>
      <c r="F23" s="214"/>
      <c r="G23" s="215"/>
      <c r="Q23" s="116"/>
      <c r="R23" s="126"/>
      <c r="S23" s="126"/>
      <c r="T23" s="126"/>
      <c r="U23" s="126"/>
      <c r="V23" s="126"/>
      <c r="W23" s="126"/>
    </row>
    <row r="24" spans="2:23" s="121" customFormat="1" ht="8.25" customHeight="1" thickTop="1" thickBot="1" x14ac:dyDescent="0.3">
      <c r="C24" s="125"/>
      <c r="D24" s="125"/>
      <c r="E24" s="125"/>
      <c r="F24" s="125"/>
      <c r="G24" s="125"/>
      <c r="Q24" s="116"/>
      <c r="R24" s="126"/>
      <c r="S24" s="126"/>
      <c r="T24" s="126"/>
      <c r="U24" s="126"/>
      <c r="V24" s="126"/>
      <c r="W24" s="126"/>
    </row>
    <row r="25" spans="2:23" s="121" customFormat="1" ht="23.25" customHeight="1" thickTop="1" thickBot="1" x14ac:dyDescent="0.25">
      <c r="C25" s="213" t="s">
        <v>124</v>
      </c>
      <c r="D25" s="214"/>
      <c r="E25" s="214"/>
      <c r="F25" s="214"/>
      <c r="G25" s="215"/>
      <c r="Q25" s="116"/>
      <c r="R25" s="126"/>
      <c r="S25" s="126"/>
      <c r="T25" s="126"/>
      <c r="U25" s="126"/>
      <c r="V25" s="126"/>
      <c r="W25" s="126"/>
    </row>
    <row r="26" spans="2:23" s="121" customFormat="1" ht="8.25" customHeight="1" thickTop="1" x14ac:dyDescent="0.25">
      <c r="C26" s="125"/>
      <c r="D26" s="125"/>
      <c r="E26" s="125"/>
      <c r="F26" s="125"/>
      <c r="G26" s="125"/>
      <c r="Q26" s="116"/>
      <c r="R26" s="126"/>
      <c r="S26" s="126"/>
      <c r="T26" s="126"/>
      <c r="U26" s="126"/>
      <c r="V26" s="126"/>
      <c r="W26" s="126"/>
    </row>
    <row r="27" spans="2:23" s="122" customFormat="1" ht="15.75" customHeight="1" x14ac:dyDescent="0.2">
      <c r="C27" s="127"/>
      <c r="D27" s="128"/>
      <c r="E27" s="128"/>
      <c r="F27" s="128"/>
      <c r="G27" s="128"/>
      <c r="U27" s="129"/>
      <c r="V27" s="129"/>
      <c r="W27" s="129"/>
    </row>
    <row r="28" spans="2:23" s="122" customFormat="1" ht="15.75" customHeight="1" x14ac:dyDescent="0.25">
      <c r="B28" s="120" t="s">
        <v>53</v>
      </c>
      <c r="C28" s="127"/>
      <c r="D28" s="128"/>
      <c r="E28" s="128"/>
      <c r="F28" s="128"/>
      <c r="G28" s="128"/>
      <c r="U28" s="129"/>
      <c r="V28" s="129"/>
      <c r="W28" s="129"/>
    </row>
    <row r="29" spans="2:23" s="122" customFormat="1" ht="15.75" customHeight="1" x14ac:dyDescent="0.2">
      <c r="B29" s="121" t="s">
        <v>51</v>
      </c>
      <c r="C29" s="121"/>
      <c r="D29" s="121"/>
      <c r="E29" s="121"/>
      <c r="F29" s="121"/>
      <c r="G29" s="121"/>
      <c r="H29" s="121"/>
      <c r="I29" s="121"/>
      <c r="U29" s="129"/>
      <c r="V29" s="129"/>
      <c r="W29" s="129"/>
    </row>
    <row r="30" spans="2:23" s="122" customFormat="1" ht="68.25" customHeight="1" x14ac:dyDescent="0.2">
      <c r="B30" s="216" t="s">
        <v>50</v>
      </c>
      <c r="C30" s="216"/>
      <c r="D30" s="216"/>
      <c r="E30" s="216"/>
      <c r="F30" s="216"/>
      <c r="G30" s="216"/>
      <c r="H30" s="216"/>
      <c r="I30" s="216"/>
      <c r="J30" s="216"/>
      <c r="K30" s="216"/>
      <c r="L30" s="216"/>
      <c r="M30" s="216"/>
      <c r="N30" s="216"/>
      <c r="O30" s="216"/>
      <c r="P30" s="216"/>
      <c r="Q30" s="216"/>
      <c r="R30" s="216"/>
      <c r="S30" s="216"/>
      <c r="T30" s="216"/>
      <c r="U30" s="216"/>
      <c r="V30" s="216"/>
      <c r="W30" s="129"/>
    </row>
    <row r="31" spans="2:23" s="122" customFormat="1" ht="15.75" customHeight="1" x14ac:dyDescent="0.2">
      <c r="B31" s="121"/>
      <c r="C31" s="121"/>
      <c r="D31" s="121"/>
      <c r="E31" s="121"/>
      <c r="F31" s="121"/>
      <c r="G31" s="121"/>
      <c r="H31" s="121"/>
      <c r="I31" s="121"/>
      <c r="U31" s="129"/>
      <c r="V31" s="129"/>
      <c r="W31" s="129"/>
    </row>
    <row r="32" spans="2:23" s="122" customFormat="1" ht="15.75" customHeight="1" x14ac:dyDescent="0.2">
      <c r="C32" s="127"/>
      <c r="D32" s="128"/>
      <c r="E32" s="128"/>
      <c r="F32" s="128"/>
      <c r="G32" s="128"/>
      <c r="U32" s="129"/>
      <c r="V32" s="129"/>
      <c r="W32" s="129"/>
    </row>
    <row r="33" spans="2:23" s="122" customFormat="1" ht="15.75" customHeight="1" x14ac:dyDescent="0.2">
      <c r="B33" s="122" t="s">
        <v>54</v>
      </c>
      <c r="C33" s="127"/>
      <c r="D33" s="128"/>
      <c r="E33" s="128"/>
      <c r="F33" s="128"/>
      <c r="G33" s="128"/>
      <c r="U33" s="129"/>
      <c r="V33" s="129"/>
      <c r="W33" s="129"/>
    </row>
    <row r="34" spans="2:23" s="121" customFormat="1" ht="12.75" x14ac:dyDescent="0.2">
      <c r="B34" s="121" t="s">
        <v>151</v>
      </c>
      <c r="C34" s="127"/>
      <c r="D34" s="128"/>
      <c r="E34" s="128"/>
      <c r="F34" s="128"/>
      <c r="G34" s="128"/>
      <c r="T34" s="130"/>
      <c r="U34" s="130"/>
      <c r="V34" s="131"/>
      <c r="W34" s="132"/>
    </row>
    <row r="35" spans="2:23" s="121" customFormat="1" ht="12.75" x14ac:dyDescent="0.2">
      <c r="B35" s="121" t="s">
        <v>143</v>
      </c>
      <c r="C35" s="127"/>
      <c r="D35" s="128"/>
      <c r="E35" s="128"/>
      <c r="F35" s="128"/>
      <c r="G35" s="128"/>
      <c r="T35" s="130"/>
      <c r="U35" s="130"/>
      <c r="V35" s="131"/>
      <c r="W35" s="132"/>
    </row>
    <row r="36" spans="2:23" s="122" customFormat="1" ht="15.75" customHeight="1" x14ac:dyDescent="0.2">
      <c r="B36" s="121"/>
      <c r="C36" s="127"/>
      <c r="D36" s="128"/>
      <c r="E36" s="128"/>
      <c r="F36" s="128"/>
      <c r="G36" s="128"/>
      <c r="U36" s="129"/>
      <c r="V36" s="129"/>
      <c r="W36" s="129"/>
    </row>
    <row r="37" spans="2:23" s="122" customFormat="1" ht="15.75" customHeight="1" x14ac:dyDescent="0.2">
      <c r="C37" s="127"/>
      <c r="D37" s="128"/>
      <c r="E37" s="128"/>
      <c r="F37" s="128"/>
      <c r="G37" s="128"/>
      <c r="U37" s="129"/>
      <c r="V37" s="129"/>
      <c r="W37" s="129"/>
    </row>
    <row r="38" spans="2:23" s="121" customFormat="1" ht="15.75" x14ac:dyDescent="0.25">
      <c r="B38" s="120" t="s">
        <v>44</v>
      </c>
      <c r="T38" s="130"/>
      <c r="U38" s="130"/>
      <c r="V38" s="131"/>
      <c r="W38" s="132"/>
    </row>
    <row r="39" spans="2:23" s="121" customFormat="1" ht="12.75" x14ac:dyDescent="0.2">
      <c r="R39" s="131"/>
      <c r="S39" s="131"/>
      <c r="T39" s="131"/>
      <c r="U39" s="131"/>
      <c r="V39" s="131"/>
      <c r="W39" s="132"/>
    </row>
    <row r="40" spans="2:23" ht="12.75" x14ac:dyDescent="0.2">
      <c r="C40" s="121" t="s">
        <v>45</v>
      </c>
    </row>
    <row r="41" spans="2:23" ht="3.75" customHeight="1" x14ac:dyDescent="0.2">
      <c r="C41" s="121"/>
    </row>
    <row r="42" spans="2:23" ht="12.75" x14ac:dyDescent="0.2">
      <c r="C42" s="121" t="s">
        <v>106</v>
      </c>
    </row>
    <row r="43" spans="2:23" ht="12.75" x14ac:dyDescent="0.2">
      <c r="C43" s="121" t="s">
        <v>46</v>
      </c>
    </row>
    <row r="44" spans="2:23" ht="12.75" x14ac:dyDescent="0.2">
      <c r="C44" s="121" t="s">
        <v>47</v>
      </c>
    </row>
    <row r="45" spans="2:23" ht="12.75" x14ac:dyDescent="0.2">
      <c r="C45" s="121"/>
    </row>
    <row r="46" spans="2:23" ht="12.75" x14ac:dyDescent="0.2">
      <c r="C46" s="121" t="s">
        <v>90</v>
      </c>
    </row>
    <row r="47" spans="2:23" ht="3.75" customHeight="1" x14ac:dyDescent="0.2">
      <c r="C47" s="121"/>
    </row>
    <row r="48" spans="2:23" ht="12.75" x14ac:dyDescent="0.2">
      <c r="C48" s="121" t="s">
        <v>110</v>
      </c>
    </row>
    <row r="49" spans="3:3" ht="12.75" x14ac:dyDescent="0.2">
      <c r="C49" s="121" t="s">
        <v>111</v>
      </c>
    </row>
    <row r="50" spans="3:3" ht="12.75" x14ac:dyDescent="0.2">
      <c r="C50" s="121" t="s">
        <v>112</v>
      </c>
    </row>
  </sheetData>
  <mergeCells count="7">
    <mergeCell ref="C15:G15"/>
    <mergeCell ref="B30:V30"/>
    <mergeCell ref="C17:G17"/>
    <mergeCell ref="C21:G21"/>
    <mergeCell ref="C23:G23"/>
    <mergeCell ref="C19:G19"/>
    <mergeCell ref="C25:G25"/>
  </mergeCells>
  <hyperlinks>
    <hyperlink ref="C17" location="'Income Statement'!A1" display="I. Income Statement"/>
    <hyperlink ref="C43" r:id="rId1"/>
    <hyperlink ref="C21:G21" location="'FY 2015'!A1" display="FY 2015"/>
    <hyperlink ref="C17:G17" location="'Q4 2014'!A1" display="Q4 2014"/>
    <hyperlink ref="C15" location="'Income Statement'!A1" display="I. Income Statement"/>
    <hyperlink ref="C15:G15" location="Participants!A1" display="PARTICIPANTS"/>
    <hyperlink ref="C19" location="'Income Statement'!A1" display="I. Income Statement"/>
    <hyperlink ref="C19:G19" location="'FY 2014'!A1" display="FY 2014"/>
    <hyperlink ref="C23:G23" location="'FY 2016'!A1" display="FY 2016"/>
    <hyperlink ref="C49" r:id="rId2"/>
    <hyperlink ref="C25:G25" location="'FY 2017'!A1" display="FY 2017"/>
  </hyperlinks>
  <printOptions horizontalCentered="1" verticalCentered="1"/>
  <pageMargins left="0" right="0" top="0" bottom="0" header="0" footer="0"/>
  <pageSetup paperSize="9" scale="57" orientation="landscape" r:id="rId3"/>
  <headerFooter alignWithMargins="0">
    <oddHeader>&amp;C&amp;"Arial,Vet"&amp;8&amp;UTelenet - Analyst Consensus Q1 2014</oddHead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E37"/>
  <sheetViews>
    <sheetView showGridLines="0" zoomScale="95" zoomScaleNormal="95" workbookViewId="0"/>
  </sheetViews>
  <sheetFormatPr defaultRowHeight="12" x14ac:dyDescent="0.2"/>
  <cols>
    <col min="1" max="1" width="3" style="1" customWidth="1"/>
    <col min="2" max="2" width="52.7109375" style="1" customWidth="1"/>
    <col min="3" max="3" width="43.7109375" style="1" customWidth="1"/>
    <col min="4" max="4" width="2.7109375" style="1" customWidth="1"/>
    <col min="5" max="16384" width="9.140625" style="1"/>
  </cols>
  <sheetData>
    <row r="2" spans="2:3" ht="18" x14ac:dyDescent="0.25">
      <c r="B2" s="217" t="s">
        <v>56</v>
      </c>
      <c r="C2" s="217"/>
    </row>
    <row r="3" spans="2:3" ht="18.75" thickBot="1" x14ac:dyDescent="0.3">
      <c r="B3" s="101"/>
      <c r="C3" s="101"/>
    </row>
    <row r="4" spans="2:3" ht="19.5" thickTop="1" thickBot="1" x14ac:dyDescent="0.3">
      <c r="B4" s="102" t="s">
        <v>49</v>
      </c>
      <c r="C4" s="101"/>
    </row>
    <row r="5" spans="2:3" ht="12.75" thickTop="1" x14ac:dyDescent="0.2"/>
    <row r="9" spans="2:3" ht="15" customHeight="1" x14ac:dyDescent="0.2">
      <c r="B9" s="23" t="s">
        <v>58</v>
      </c>
      <c r="C9" s="24" t="s">
        <v>57</v>
      </c>
    </row>
    <row r="10" spans="2:3" ht="13.5" customHeight="1" x14ac:dyDescent="0.2">
      <c r="B10" s="27"/>
      <c r="C10" s="3"/>
    </row>
    <row r="11" spans="2:3" ht="13.5" customHeight="1" x14ac:dyDescent="0.2">
      <c r="B11" s="173" t="s">
        <v>86</v>
      </c>
      <c r="C11" s="15" t="s">
        <v>87</v>
      </c>
    </row>
    <row r="12" spans="2:3" ht="13.5" customHeight="1" x14ac:dyDescent="0.2">
      <c r="B12" s="173" t="s">
        <v>116</v>
      </c>
      <c r="C12" s="15" t="s">
        <v>117</v>
      </c>
    </row>
    <row r="13" spans="2:3" ht="13.5" customHeight="1" x14ac:dyDescent="0.2">
      <c r="B13" s="173" t="s">
        <v>144</v>
      </c>
      <c r="C13" s="15" t="s">
        <v>145</v>
      </c>
    </row>
    <row r="14" spans="2:3" ht="13.5" customHeight="1" x14ac:dyDescent="0.2">
      <c r="B14" s="173" t="s">
        <v>125</v>
      </c>
      <c r="C14" s="15" t="s">
        <v>126</v>
      </c>
    </row>
    <row r="15" spans="2:3" ht="13.5" customHeight="1" x14ac:dyDescent="0.2">
      <c r="B15" s="173" t="s">
        <v>146</v>
      </c>
      <c r="C15" s="15" t="s">
        <v>147</v>
      </c>
    </row>
    <row r="16" spans="2:3" ht="13.5" customHeight="1" x14ac:dyDescent="0.2">
      <c r="B16" s="173" t="s">
        <v>127</v>
      </c>
      <c r="C16" s="15" t="s">
        <v>128</v>
      </c>
    </row>
    <row r="17" spans="2:3" ht="13.5" customHeight="1" x14ac:dyDescent="0.2">
      <c r="B17" s="173" t="s">
        <v>129</v>
      </c>
      <c r="C17" s="15" t="s">
        <v>130</v>
      </c>
    </row>
    <row r="18" spans="2:3" ht="13.5" customHeight="1" x14ac:dyDescent="0.2">
      <c r="B18" s="173" t="s">
        <v>59</v>
      </c>
      <c r="C18" s="15" t="s">
        <v>132</v>
      </c>
    </row>
    <row r="19" spans="2:3" ht="13.5" customHeight="1" x14ac:dyDescent="0.2">
      <c r="B19" s="173" t="s">
        <v>105</v>
      </c>
      <c r="C19" s="15" t="s">
        <v>107</v>
      </c>
    </row>
    <row r="20" spans="2:3" ht="13.5" customHeight="1" x14ac:dyDescent="0.2">
      <c r="B20" s="173" t="s">
        <v>118</v>
      </c>
      <c r="C20" s="15" t="s">
        <v>119</v>
      </c>
    </row>
    <row r="21" spans="2:3" ht="13.5" customHeight="1" x14ac:dyDescent="0.2">
      <c r="B21" s="173" t="s">
        <v>66</v>
      </c>
      <c r="C21" s="15" t="s">
        <v>67</v>
      </c>
    </row>
    <row r="22" spans="2:3" ht="13.5" customHeight="1" x14ac:dyDescent="0.2">
      <c r="B22" s="173" t="s">
        <v>73</v>
      </c>
      <c r="C22" s="15" t="s">
        <v>74</v>
      </c>
    </row>
    <row r="23" spans="2:3" ht="13.5" customHeight="1" x14ac:dyDescent="0.2">
      <c r="B23" s="173" t="s">
        <v>88</v>
      </c>
      <c r="C23" s="15" t="s">
        <v>113</v>
      </c>
    </row>
    <row r="24" spans="2:3" ht="13.5" customHeight="1" x14ac:dyDescent="0.2">
      <c r="B24" s="173" t="s">
        <v>75</v>
      </c>
      <c r="C24" s="15" t="s">
        <v>76</v>
      </c>
    </row>
    <row r="25" spans="2:3" ht="13.5" customHeight="1" x14ac:dyDescent="0.2">
      <c r="B25" s="173" t="s">
        <v>131</v>
      </c>
      <c r="C25" s="15" t="s">
        <v>133</v>
      </c>
    </row>
    <row r="26" spans="2:3" ht="13.5" customHeight="1" x14ac:dyDescent="0.2">
      <c r="B26" s="173" t="s">
        <v>77</v>
      </c>
      <c r="C26" s="15" t="s">
        <v>148</v>
      </c>
    </row>
    <row r="27" spans="2:3" ht="13.5" customHeight="1" x14ac:dyDescent="0.2">
      <c r="B27" s="173" t="s">
        <v>63</v>
      </c>
      <c r="C27" s="15" t="s">
        <v>64</v>
      </c>
    </row>
    <row r="28" spans="2:3" s="148" customFormat="1" ht="13.5" customHeight="1" x14ac:dyDescent="0.2">
      <c r="B28" s="173" t="s">
        <v>114</v>
      </c>
      <c r="C28" s="15" t="s">
        <v>115</v>
      </c>
    </row>
    <row r="29" spans="2:3" ht="13.5" customHeight="1" x14ac:dyDescent="0.2">
      <c r="B29" s="173" t="s">
        <v>135</v>
      </c>
      <c r="C29" s="15" t="s">
        <v>136</v>
      </c>
    </row>
    <row r="30" spans="2:3" ht="13.5" customHeight="1" x14ac:dyDescent="0.2">
      <c r="B30" s="173" t="s">
        <v>149</v>
      </c>
      <c r="C30" s="15" t="s">
        <v>150</v>
      </c>
    </row>
    <row r="31" spans="2:3" ht="13.5" customHeight="1" x14ac:dyDescent="0.2">
      <c r="B31" s="155"/>
      <c r="C31" s="156"/>
    </row>
    <row r="32" spans="2:3" ht="13.5" customHeight="1" x14ac:dyDescent="0.2">
      <c r="B32" s="157"/>
      <c r="C32" s="158"/>
    </row>
    <row r="35" spans="2:5" x14ac:dyDescent="0.2">
      <c r="B35" s="103" t="s">
        <v>52</v>
      </c>
    </row>
    <row r="36" spans="2:5" x14ac:dyDescent="0.2">
      <c r="B36" s="1" t="s">
        <v>51</v>
      </c>
      <c r="C36" s="49"/>
    </row>
    <row r="37" spans="2:5" ht="81.75" customHeight="1" x14ac:dyDescent="0.2">
      <c r="B37" s="218" t="s">
        <v>50</v>
      </c>
      <c r="C37" s="218"/>
      <c r="D37" s="218"/>
      <c r="E37" s="218"/>
    </row>
  </sheetData>
  <mergeCells count="2">
    <mergeCell ref="B2:C2"/>
    <mergeCell ref="B37:E37"/>
  </mergeCells>
  <hyperlinks>
    <hyperlink ref="B4" location="Home!Print_Area" display="Return to Home page"/>
  </hyperlinks>
  <printOptions horizontalCentered="1" verticalCentered="1"/>
  <pageMargins left="0" right="0" top="0" bottom="0" header="0" footer="0"/>
  <pageSetup paperSize="9" orientation="landscape" r:id="rId1"/>
  <headerFooter alignWithMargins="0">
    <oddHeader>&amp;C&amp;"Arial,Vet"&amp;8&amp;UTelenet - Analyst Consensus Q1 2014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L69"/>
  <sheetViews>
    <sheetView showGridLines="0" zoomScale="90" zoomScaleNormal="90" workbookViewId="0"/>
  </sheetViews>
  <sheetFormatPr defaultRowHeight="12" x14ac:dyDescent="0.2"/>
  <cols>
    <col min="1" max="1" width="3" style="1" customWidth="1"/>
    <col min="2" max="2" width="54.5703125" style="1" customWidth="1"/>
    <col min="3" max="4" width="17.7109375" style="1" customWidth="1"/>
    <col min="5" max="5" width="9.5703125" style="72" customWidth="1"/>
    <col min="6" max="6" width="17.7109375" style="1" customWidth="1"/>
    <col min="7" max="7" width="9.5703125" style="77" customWidth="1"/>
    <col min="8" max="8" width="17.7109375" style="1" customWidth="1"/>
    <col min="9" max="9" width="9.5703125" style="77" customWidth="1"/>
    <col min="10" max="10" width="146.28515625" style="1" customWidth="1"/>
    <col min="11" max="11" width="2.7109375" style="1" customWidth="1"/>
    <col min="12" max="16384" width="9.140625" style="1"/>
  </cols>
  <sheetData>
    <row r="2" spans="2:10" ht="18.75" thickBot="1" x14ac:dyDescent="0.3">
      <c r="B2" s="217" t="s">
        <v>152</v>
      </c>
      <c r="C2" s="217"/>
      <c r="D2" s="217"/>
      <c r="E2" s="217"/>
      <c r="F2" s="221"/>
      <c r="G2" s="221"/>
      <c r="H2" s="221"/>
      <c r="I2" s="221"/>
      <c r="J2" s="221"/>
    </row>
    <row r="3" spans="2:10" ht="19.5" thickTop="1" thickBot="1" x14ac:dyDescent="0.3">
      <c r="B3" s="102" t="s">
        <v>49</v>
      </c>
      <c r="C3" s="36"/>
      <c r="D3" s="36"/>
      <c r="E3" s="57"/>
      <c r="F3" s="37"/>
      <c r="G3" s="73"/>
      <c r="H3" s="37"/>
      <c r="I3" s="73"/>
      <c r="J3" s="37"/>
    </row>
    <row r="4" spans="2:10" ht="12.75" thickTop="1" x14ac:dyDescent="0.2"/>
    <row r="5" spans="2:10" ht="12" customHeight="1" x14ac:dyDescent="0.2">
      <c r="B5" s="50"/>
      <c r="C5" s="230"/>
      <c r="D5" s="230"/>
      <c r="E5" s="230"/>
      <c r="F5" s="230"/>
      <c r="G5" s="230"/>
      <c r="H5" s="230"/>
      <c r="I5" s="230"/>
    </row>
    <row r="7" spans="2:10" ht="12.75" customHeight="1" x14ac:dyDescent="0.2">
      <c r="C7" s="226" t="s">
        <v>139</v>
      </c>
      <c r="D7" s="226" t="s">
        <v>140</v>
      </c>
      <c r="E7" s="228" t="s">
        <v>41</v>
      </c>
      <c r="F7" s="226" t="s">
        <v>141</v>
      </c>
      <c r="G7" s="228" t="s">
        <v>41</v>
      </c>
      <c r="H7" s="226" t="s">
        <v>142</v>
      </c>
      <c r="I7" s="224" t="s">
        <v>41</v>
      </c>
      <c r="J7" s="222" t="s">
        <v>1</v>
      </c>
    </row>
    <row r="8" spans="2:10" ht="19.5" customHeight="1" x14ac:dyDescent="0.2">
      <c r="C8" s="227"/>
      <c r="D8" s="227"/>
      <c r="E8" s="229"/>
      <c r="F8" s="227"/>
      <c r="G8" s="229"/>
      <c r="H8" s="227"/>
      <c r="I8" s="225"/>
      <c r="J8" s="223"/>
    </row>
    <row r="9" spans="2:10" ht="12" customHeight="1" x14ac:dyDescent="0.2">
      <c r="C9" s="2"/>
      <c r="D9" s="6"/>
      <c r="E9" s="59"/>
      <c r="F9" s="3"/>
      <c r="G9" s="59"/>
      <c r="H9" s="3"/>
      <c r="I9" s="105"/>
      <c r="J9" s="96"/>
    </row>
    <row r="10" spans="2:10" ht="15" customHeight="1" x14ac:dyDescent="0.2">
      <c r="B10" s="23" t="s">
        <v>39</v>
      </c>
      <c r="C10" s="24"/>
      <c r="D10" s="25"/>
      <c r="E10" s="60"/>
      <c r="F10" s="26"/>
      <c r="G10" s="60"/>
      <c r="H10" s="26"/>
      <c r="I10" s="106"/>
      <c r="J10" s="97"/>
    </row>
    <row r="11" spans="2:10" ht="12" customHeight="1" x14ac:dyDescent="0.2">
      <c r="B11" s="27"/>
      <c r="C11" s="7"/>
      <c r="D11" s="7"/>
      <c r="E11" s="58"/>
      <c r="F11" s="3"/>
      <c r="G11" s="58"/>
      <c r="H11" s="3"/>
      <c r="I11" s="107"/>
      <c r="J11" s="98"/>
    </row>
    <row r="12" spans="2:10" ht="13.5" customHeight="1" x14ac:dyDescent="0.2">
      <c r="B12" s="28" t="s">
        <v>5</v>
      </c>
      <c r="C12" s="7"/>
      <c r="D12" s="7"/>
      <c r="E12" s="58"/>
      <c r="F12" s="3"/>
      <c r="G12" s="58"/>
      <c r="H12" s="3"/>
      <c r="I12" s="198"/>
      <c r="J12" s="98"/>
    </row>
    <row r="13" spans="2:10" ht="13.5" customHeight="1" x14ac:dyDescent="0.2">
      <c r="B13" s="27" t="s">
        <v>8</v>
      </c>
      <c r="C13" s="15">
        <v>601100</v>
      </c>
      <c r="D13" s="14">
        <v>479590</v>
      </c>
      <c r="E13" s="176">
        <v>-0.20214606554649805</v>
      </c>
      <c r="F13" s="14">
        <v>464168.33999999997</v>
      </c>
      <c r="G13" s="176">
        <v>-0.22780179670603895</v>
      </c>
      <c r="H13" s="14">
        <v>494405.73</v>
      </c>
      <c r="I13" s="176">
        <v>-0.17749836965563137</v>
      </c>
      <c r="J13" s="232" t="s">
        <v>91</v>
      </c>
    </row>
    <row r="14" spans="2:10" ht="13.5" customHeight="1" x14ac:dyDescent="0.2">
      <c r="B14" s="27" t="s">
        <v>7</v>
      </c>
      <c r="C14" s="15">
        <v>1491400</v>
      </c>
      <c r="D14" s="14">
        <v>1590500</v>
      </c>
      <c r="E14" s="177">
        <v>6.6447633096419434E-2</v>
      </c>
      <c r="F14" s="14">
        <v>1583866.8</v>
      </c>
      <c r="G14" s="177">
        <v>6.2000000000000055E-2</v>
      </c>
      <c r="H14" s="14">
        <v>1611620</v>
      </c>
      <c r="I14" s="199">
        <v>8.0608823923830064E-2</v>
      </c>
      <c r="J14" s="232"/>
    </row>
    <row r="15" spans="2:10" ht="13.5" customHeight="1" x14ac:dyDescent="0.2">
      <c r="B15" s="29" t="s">
        <v>3</v>
      </c>
      <c r="C15" s="208">
        <v>2092500</v>
      </c>
      <c r="D15" s="16">
        <v>2069221.0000000002</v>
      </c>
      <c r="E15" s="178">
        <v>-1.1124970131421663E-2</v>
      </c>
      <c r="F15" s="16">
        <v>2050650</v>
      </c>
      <c r="G15" s="178">
        <v>-2.0000000000000018E-2</v>
      </c>
      <c r="H15" s="16">
        <v>2085228.8730000001</v>
      </c>
      <c r="I15" s="200">
        <v>-3.4748516129031737E-3</v>
      </c>
      <c r="J15" s="232"/>
    </row>
    <row r="16" spans="2:10" ht="12" customHeight="1" x14ac:dyDescent="0.2">
      <c r="B16" s="27"/>
      <c r="C16" s="15"/>
      <c r="D16" s="13"/>
      <c r="E16" s="177"/>
      <c r="F16" s="13"/>
      <c r="G16" s="177"/>
      <c r="H16" s="13"/>
      <c r="I16" s="199"/>
      <c r="J16" s="78"/>
    </row>
    <row r="17" spans="2:10" ht="13.5" customHeight="1" x14ac:dyDescent="0.2">
      <c r="B17" s="28" t="s">
        <v>6</v>
      </c>
      <c r="C17" s="15"/>
      <c r="D17" s="13"/>
      <c r="E17" s="177"/>
      <c r="F17" s="13"/>
      <c r="G17" s="177"/>
      <c r="H17" s="13"/>
      <c r="I17" s="199"/>
      <c r="J17" s="78"/>
    </row>
    <row r="18" spans="2:10" ht="13.5" customHeight="1" x14ac:dyDescent="0.2">
      <c r="B18" s="27" t="s">
        <v>9</v>
      </c>
      <c r="C18" s="15">
        <v>1425200</v>
      </c>
      <c r="D18" s="14">
        <v>1493252.3551436602</v>
      </c>
      <c r="E18" s="177">
        <v>4.7749337035966954E-2</v>
      </c>
      <c r="F18" s="14">
        <v>1487500</v>
      </c>
      <c r="G18" s="177">
        <v>4.3713163064833083E-2</v>
      </c>
      <c r="H18" s="14">
        <v>1502200</v>
      </c>
      <c r="I18" s="199">
        <v>5.4027504911591251E-2</v>
      </c>
      <c r="J18" s="79"/>
    </row>
    <row r="19" spans="2:10" ht="13.5" customHeight="1" x14ac:dyDescent="0.2">
      <c r="B19" s="27" t="s">
        <v>10</v>
      </c>
      <c r="C19" s="15">
        <v>39700</v>
      </c>
      <c r="D19" s="14">
        <v>40400</v>
      </c>
      <c r="E19" s="177">
        <v>1.7632241813602123E-2</v>
      </c>
      <c r="F19" s="14">
        <v>39500</v>
      </c>
      <c r="G19" s="177">
        <v>-5.0377833753149082E-3</v>
      </c>
      <c r="H19" s="14">
        <v>41675.650215031739</v>
      </c>
      <c r="I19" s="199">
        <v>4.976448904362063E-2</v>
      </c>
      <c r="J19" s="145"/>
    </row>
    <row r="20" spans="2:10" ht="13.5" customHeight="1" x14ac:dyDescent="0.2">
      <c r="B20" s="29" t="s">
        <v>11</v>
      </c>
      <c r="C20" s="208">
        <v>1464900</v>
      </c>
      <c r="D20" s="16">
        <v>1532800</v>
      </c>
      <c r="E20" s="178">
        <v>4.6351286777254419E-2</v>
      </c>
      <c r="F20" s="16">
        <v>1491941.997</v>
      </c>
      <c r="G20" s="178">
        <v>1.8459961089494215E-2</v>
      </c>
      <c r="H20" s="16">
        <v>1541700</v>
      </c>
      <c r="I20" s="200">
        <v>5.242678681138635E-2</v>
      </c>
      <c r="J20" s="79"/>
    </row>
    <row r="21" spans="2:10" ht="12" customHeight="1" x14ac:dyDescent="0.2">
      <c r="B21" s="27"/>
      <c r="C21" s="15"/>
      <c r="D21" s="15"/>
      <c r="E21" s="177"/>
      <c r="F21" s="13"/>
      <c r="G21" s="177"/>
      <c r="H21" s="13"/>
      <c r="I21" s="199"/>
      <c r="J21" s="79"/>
    </row>
    <row r="22" spans="2:10" ht="13.5" customHeight="1" x14ac:dyDescent="0.2">
      <c r="B22" s="28" t="s">
        <v>12</v>
      </c>
      <c r="C22" s="15"/>
      <c r="D22" s="15"/>
      <c r="E22" s="177"/>
      <c r="F22" s="13"/>
      <c r="G22" s="177"/>
      <c r="H22" s="13"/>
      <c r="I22" s="199"/>
      <c r="J22" s="79"/>
    </row>
    <row r="23" spans="2:10" ht="13.5" customHeight="1" x14ac:dyDescent="0.2">
      <c r="B23" s="27" t="s">
        <v>13</v>
      </c>
      <c r="C23" s="15">
        <v>1051100</v>
      </c>
      <c r="D23" s="14">
        <v>1142100</v>
      </c>
      <c r="E23" s="177">
        <v>8.657596803348877E-2</v>
      </c>
      <c r="F23" s="14">
        <v>1135100</v>
      </c>
      <c r="G23" s="177">
        <v>7.9916278184758882E-2</v>
      </c>
      <c r="H23" s="14">
        <v>1152471.9124911786</v>
      </c>
      <c r="I23" s="199">
        <v>9.6443642366262683E-2</v>
      </c>
      <c r="J23" s="79"/>
    </row>
    <row r="24" spans="2:10" ht="13.5" customHeight="1" x14ac:dyDescent="0.2">
      <c r="B24" s="27" t="s">
        <v>14</v>
      </c>
      <c r="C24" s="15">
        <v>13900</v>
      </c>
      <c r="D24" s="14">
        <v>14500</v>
      </c>
      <c r="E24" s="177">
        <v>4.3165467625899234E-2</v>
      </c>
      <c r="F24" s="14">
        <v>13900</v>
      </c>
      <c r="G24" s="177">
        <v>0</v>
      </c>
      <c r="H24" s="14">
        <v>15186.892018779345</v>
      </c>
      <c r="I24" s="199">
        <v>9.2582159624413185E-2</v>
      </c>
      <c r="J24" s="144"/>
    </row>
    <row r="25" spans="2:10" ht="13.5" customHeight="1" x14ac:dyDescent="0.2">
      <c r="B25" s="29" t="s">
        <v>15</v>
      </c>
      <c r="C25" s="208">
        <v>1065000</v>
      </c>
      <c r="D25" s="16">
        <v>1157000</v>
      </c>
      <c r="E25" s="178">
        <v>8.6384976525821555E-2</v>
      </c>
      <c r="F25" s="16">
        <v>1144906.56</v>
      </c>
      <c r="G25" s="178">
        <v>7.5029633802816909E-2</v>
      </c>
      <c r="H25" s="16">
        <v>1167300.0000000002</v>
      </c>
      <c r="I25" s="200">
        <v>9.6056338028169153E-2</v>
      </c>
      <c r="J25" s="78" t="s">
        <v>37</v>
      </c>
    </row>
    <row r="26" spans="2:10" ht="12" customHeight="1" x14ac:dyDescent="0.2">
      <c r="B26" s="27"/>
      <c r="C26" s="15"/>
      <c r="D26" s="15"/>
      <c r="E26" s="177"/>
      <c r="F26" s="13"/>
      <c r="G26" s="177"/>
      <c r="H26" s="13"/>
      <c r="I26" s="199"/>
      <c r="J26" s="144"/>
    </row>
    <row r="27" spans="2:10" ht="13.5" customHeight="1" x14ac:dyDescent="0.2">
      <c r="B27" s="29" t="s">
        <v>38</v>
      </c>
      <c r="C27" s="209">
        <v>4622400</v>
      </c>
      <c r="D27" s="17">
        <v>4754990.0000000009</v>
      </c>
      <c r="E27" s="178">
        <v>2.8684233298719386E-2</v>
      </c>
      <c r="F27" s="17">
        <v>4690497.1679999996</v>
      </c>
      <c r="G27" s="178">
        <v>1.473199376947032E-2</v>
      </c>
      <c r="H27" s="17">
        <v>4785200</v>
      </c>
      <c r="I27" s="200">
        <v>3.5219799238490834E-2</v>
      </c>
      <c r="J27" s="78" t="s">
        <v>60</v>
      </c>
    </row>
    <row r="28" spans="2:10" ht="24" x14ac:dyDescent="0.2">
      <c r="B28" s="30" t="s">
        <v>16</v>
      </c>
      <c r="C28" s="210">
        <v>750500</v>
      </c>
      <c r="D28" s="21">
        <v>913500</v>
      </c>
      <c r="E28" s="179">
        <v>0.21718854097268481</v>
      </c>
      <c r="F28" s="22">
        <v>898500</v>
      </c>
      <c r="G28" s="179">
        <v>0.1972018654230514</v>
      </c>
      <c r="H28" s="22">
        <v>980500</v>
      </c>
      <c r="I28" s="201">
        <v>0.30646235842771485</v>
      </c>
      <c r="J28" s="153" t="s">
        <v>92</v>
      </c>
    </row>
    <row r="29" spans="2:10" x14ac:dyDescent="0.2">
      <c r="B29" s="41"/>
      <c r="C29" s="211"/>
      <c r="D29" s="92"/>
      <c r="E29" s="180"/>
      <c r="F29" s="93"/>
      <c r="G29" s="180"/>
      <c r="H29" s="93"/>
      <c r="I29" s="180"/>
      <c r="J29" s="18"/>
    </row>
    <row r="30" spans="2:10" x14ac:dyDescent="0.2">
      <c r="B30" s="12"/>
      <c r="C30" s="41"/>
      <c r="D30" s="94"/>
      <c r="E30" s="181"/>
      <c r="F30" s="95"/>
      <c r="G30" s="181"/>
      <c r="H30" s="95"/>
      <c r="I30" s="181"/>
      <c r="J30" s="18"/>
    </row>
    <row r="31" spans="2:10" ht="15" customHeight="1" x14ac:dyDescent="0.2">
      <c r="B31" s="23" t="s">
        <v>20</v>
      </c>
      <c r="C31" s="24"/>
      <c r="D31" s="25"/>
      <c r="E31" s="60"/>
      <c r="F31" s="26"/>
      <c r="G31" s="60"/>
      <c r="H31" s="26"/>
      <c r="I31" s="106"/>
      <c r="J31" s="97"/>
    </row>
    <row r="32" spans="2:10" ht="12" customHeight="1" x14ac:dyDescent="0.2">
      <c r="B32" s="27"/>
      <c r="C32" s="7"/>
      <c r="D32" s="8"/>
      <c r="E32" s="183"/>
      <c r="F32" s="3"/>
      <c r="G32" s="193"/>
      <c r="H32" s="3"/>
      <c r="I32" s="203"/>
      <c r="J32" s="18"/>
    </row>
    <row r="33" spans="2:12" ht="13.5" customHeight="1" x14ac:dyDescent="0.2">
      <c r="B33" s="28" t="s">
        <v>30</v>
      </c>
      <c r="C33" s="7"/>
      <c r="D33" s="8"/>
      <c r="E33" s="183"/>
      <c r="F33" s="3"/>
      <c r="G33" s="193"/>
      <c r="H33" s="3"/>
      <c r="I33" s="203"/>
      <c r="J33" s="18"/>
    </row>
    <row r="34" spans="2:12" ht="13.5" customHeight="1" x14ac:dyDescent="0.2">
      <c r="B34" s="27" t="s">
        <v>17</v>
      </c>
      <c r="C34" s="8">
        <v>78.358000000000004</v>
      </c>
      <c r="D34" s="10">
        <v>80.190335672186393</v>
      </c>
      <c r="E34" s="176">
        <v>2.3384155698031872E-2</v>
      </c>
      <c r="F34" s="10">
        <v>77.020077527092468</v>
      </c>
      <c r="G34" s="176">
        <v>-1.7074484710017268E-2</v>
      </c>
      <c r="H34" s="10">
        <v>81.251096299151897</v>
      </c>
      <c r="I34" s="176">
        <v>3.6921517894176636E-2</v>
      </c>
      <c r="J34" s="80" t="s">
        <v>93</v>
      </c>
    </row>
    <row r="35" spans="2:12" ht="13.5" customHeight="1" x14ac:dyDescent="0.2">
      <c r="B35" s="27" t="s">
        <v>31</v>
      </c>
      <c r="C35" s="8">
        <v>58.805000000000007</v>
      </c>
      <c r="D35" s="10">
        <v>59.940882449262091</v>
      </c>
      <c r="E35" s="184">
        <v>1.9316086204609784E-2</v>
      </c>
      <c r="F35" s="10">
        <v>58.396810978817996</v>
      </c>
      <c r="G35" s="177">
        <v>-6.9413999010630167E-3</v>
      </c>
      <c r="H35" s="10">
        <v>66.495335212665736</v>
      </c>
      <c r="I35" s="199">
        <v>0.13077689333671838</v>
      </c>
      <c r="J35" s="80" t="s">
        <v>94</v>
      </c>
    </row>
    <row r="36" spans="2:12" ht="13.5" customHeight="1" x14ac:dyDescent="0.2">
      <c r="B36" s="27" t="s">
        <v>0</v>
      </c>
      <c r="C36" s="8">
        <v>13.780000000000001</v>
      </c>
      <c r="D36" s="10">
        <v>14.038</v>
      </c>
      <c r="E36" s="184">
        <v>1.8722786647314971E-2</v>
      </c>
      <c r="F36" s="10">
        <v>12</v>
      </c>
      <c r="G36" s="177">
        <v>-0.1291727140783745</v>
      </c>
      <c r="H36" s="10">
        <v>18</v>
      </c>
      <c r="I36" s="199">
        <v>0.30624092888243815</v>
      </c>
      <c r="J36" s="80" t="s">
        <v>95</v>
      </c>
    </row>
    <row r="37" spans="2:12" ht="13.5" customHeight="1" x14ac:dyDescent="0.2">
      <c r="B37" s="27" t="s">
        <v>18</v>
      </c>
      <c r="C37" s="8">
        <v>125.4</v>
      </c>
      <c r="D37" s="10">
        <v>135.94839776829122</v>
      </c>
      <c r="E37" s="184">
        <v>8.4118004531827717E-2</v>
      </c>
      <c r="F37" s="10">
        <v>132.66846800000008</v>
      </c>
      <c r="G37" s="177">
        <v>5.7962264752791537E-2</v>
      </c>
      <c r="H37" s="10">
        <v>139.12112971229124</v>
      </c>
      <c r="I37" s="199">
        <v>0.10941889722720277</v>
      </c>
      <c r="J37" s="80"/>
    </row>
    <row r="38" spans="2:12" ht="13.5" customHeight="1" x14ac:dyDescent="0.2">
      <c r="B38" s="27" t="s">
        <v>2</v>
      </c>
      <c r="C38" s="8">
        <v>117.93599999999998</v>
      </c>
      <c r="D38" s="10">
        <v>127.50414003777745</v>
      </c>
      <c r="E38" s="184">
        <v>8.1129935200256575E-2</v>
      </c>
      <c r="F38" s="10">
        <v>120.89743897547427</v>
      </c>
      <c r="G38" s="177">
        <v>2.5110559756768902E-2</v>
      </c>
      <c r="H38" s="10">
        <v>135.24029370238046</v>
      </c>
      <c r="I38" s="199">
        <v>0.14672613707757165</v>
      </c>
      <c r="J38" s="80" t="s">
        <v>96</v>
      </c>
    </row>
    <row r="39" spans="2:12" ht="13.5" customHeight="1" x14ac:dyDescent="0.2">
      <c r="B39" s="27" t="s">
        <v>19</v>
      </c>
      <c r="C39" s="8">
        <v>23.1</v>
      </c>
      <c r="D39" s="10">
        <v>23.896500000000003</v>
      </c>
      <c r="E39" s="184">
        <v>3.4480519480519556E-2</v>
      </c>
      <c r="F39" s="10">
        <v>22.260709999254559</v>
      </c>
      <c r="G39" s="177">
        <v>-3.6332900465170681E-2</v>
      </c>
      <c r="H39" s="10">
        <v>25.5</v>
      </c>
      <c r="I39" s="199">
        <v>0.10389610389610393</v>
      </c>
      <c r="J39" s="144" t="s">
        <v>97</v>
      </c>
      <c r="L39" s="44"/>
    </row>
    <row r="40" spans="2:12" ht="13.5" customHeight="1" x14ac:dyDescent="0.2">
      <c r="B40" s="29" t="s">
        <v>23</v>
      </c>
      <c r="C40" s="45">
        <v>417.39799999999991</v>
      </c>
      <c r="D40" s="33">
        <v>441.4</v>
      </c>
      <c r="E40" s="185">
        <v>5.7503869208765046E-2</v>
      </c>
      <c r="F40" s="33">
        <v>434.54933220683688</v>
      </c>
      <c r="G40" s="178">
        <v>4.1091074242897596E-2</v>
      </c>
      <c r="H40" s="33">
        <v>451.29810667157506</v>
      </c>
      <c r="I40" s="200">
        <v>8.1217702700001393E-2</v>
      </c>
      <c r="J40" s="81"/>
    </row>
    <row r="41" spans="2:12" ht="12" customHeight="1" x14ac:dyDescent="0.2">
      <c r="B41" s="27"/>
      <c r="C41" s="8"/>
      <c r="D41" s="8"/>
      <c r="E41" s="184"/>
      <c r="F41" s="8"/>
      <c r="G41" s="177"/>
      <c r="H41" s="8"/>
      <c r="I41" s="199"/>
      <c r="J41" s="80"/>
    </row>
    <row r="42" spans="2:12" ht="13.5" customHeight="1" x14ac:dyDescent="0.2">
      <c r="B42" s="28" t="s">
        <v>24</v>
      </c>
      <c r="C42" s="43">
        <f>C40</f>
        <v>417.39799999999991</v>
      </c>
      <c r="D42" s="4">
        <v>441.4</v>
      </c>
      <c r="E42" s="186">
        <v>5.7503869208765046E-2</v>
      </c>
      <c r="F42" s="4">
        <v>434.54933220683688</v>
      </c>
      <c r="G42" s="194">
        <v>4.1091074242897596E-2</v>
      </c>
      <c r="H42" s="4">
        <v>451.29810667157506</v>
      </c>
      <c r="I42" s="204">
        <v>8.1217702700001393E-2</v>
      </c>
      <c r="J42" s="80"/>
    </row>
    <row r="43" spans="2:12" ht="13.5" customHeight="1" x14ac:dyDescent="0.2">
      <c r="B43" s="27" t="s">
        <v>27</v>
      </c>
      <c r="C43" s="8">
        <f>C44-C42</f>
        <v>-211.70499999999981</v>
      </c>
      <c r="D43" s="10">
        <v>-231.80136300350983</v>
      </c>
      <c r="E43" s="184">
        <v>9.4926255891500055E-2</v>
      </c>
      <c r="F43" s="10">
        <v>-230.94933220683686</v>
      </c>
      <c r="G43" s="177">
        <v>9.0901642412021699E-2</v>
      </c>
      <c r="H43" s="10">
        <v>-228.59311391006781</v>
      </c>
      <c r="I43" s="199">
        <v>7.9771918046659396E-2</v>
      </c>
      <c r="J43" s="133" t="s">
        <v>61</v>
      </c>
    </row>
    <row r="44" spans="2:12" ht="38.25" customHeight="1" x14ac:dyDescent="0.2">
      <c r="B44" s="82" t="s">
        <v>28</v>
      </c>
      <c r="C44" s="134">
        <v>205.6930000000001</v>
      </c>
      <c r="D44" s="135">
        <v>209.59863699649014</v>
      </c>
      <c r="E44" s="187">
        <v>1.8987700099128535E-2</v>
      </c>
      <c r="F44" s="135">
        <v>203.60000000000002</v>
      </c>
      <c r="G44" s="195">
        <v>-1.0175358422503833E-2</v>
      </c>
      <c r="H44" s="135">
        <v>222.70499276150724</v>
      </c>
      <c r="I44" s="190">
        <v>8.2705744782307411E-2</v>
      </c>
      <c r="J44" s="219" t="s">
        <v>98</v>
      </c>
    </row>
    <row r="45" spans="2:12" ht="33.75" customHeight="1" x14ac:dyDescent="0.2">
      <c r="B45" s="83" t="s">
        <v>29</v>
      </c>
      <c r="C45" s="139">
        <v>0.49279824052822518</v>
      </c>
      <c r="D45" s="140">
        <v>0.47484965336767138</v>
      </c>
      <c r="E45" s="188"/>
      <c r="F45" s="140">
        <v>0.46853138391912302</v>
      </c>
      <c r="G45" s="196"/>
      <c r="H45" s="140">
        <v>0.49347646149904462</v>
      </c>
      <c r="I45" s="212"/>
      <c r="J45" s="220"/>
    </row>
    <row r="46" spans="2:12" ht="13.5" customHeight="1" x14ac:dyDescent="0.2">
      <c r="B46" s="34" t="s">
        <v>4</v>
      </c>
      <c r="C46" s="46">
        <v>-148.49</v>
      </c>
      <c r="D46" s="35">
        <v>-91</v>
      </c>
      <c r="E46" s="189">
        <v>-0.38716411879587853</v>
      </c>
      <c r="F46" s="10">
        <v>-84.548669635931006</v>
      </c>
      <c r="G46" s="197">
        <v>-0.43061034658272612</v>
      </c>
      <c r="H46" s="10">
        <v>-132.26814240103076</v>
      </c>
      <c r="I46" s="205">
        <v>-0.10924545490584725</v>
      </c>
      <c r="J46" s="80"/>
    </row>
    <row r="47" spans="2:12" ht="13.5" customHeight="1" x14ac:dyDescent="0.2">
      <c r="B47" s="27" t="s">
        <v>25</v>
      </c>
      <c r="C47" s="8">
        <v>-1.9000000000000004</v>
      </c>
      <c r="D47" s="10">
        <v>-2</v>
      </c>
      <c r="E47" s="184">
        <v>5.2631578947368141E-2</v>
      </c>
      <c r="F47" s="10">
        <v>0.8</v>
      </c>
      <c r="G47" s="177">
        <v>-1.4210526315789473</v>
      </c>
      <c r="H47" s="10">
        <v>-3.4730000000000008</v>
      </c>
      <c r="I47" s="199">
        <v>0.82789473684210524</v>
      </c>
      <c r="J47" s="80"/>
    </row>
    <row r="48" spans="2:12" ht="13.5" customHeight="1" x14ac:dyDescent="0.2">
      <c r="B48" s="27" t="s">
        <v>26</v>
      </c>
      <c r="C48" s="8">
        <v>0</v>
      </c>
      <c r="D48" s="10">
        <v>0</v>
      </c>
      <c r="E48" s="184" t="s">
        <v>153</v>
      </c>
      <c r="F48" s="10">
        <v>3</v>
      </c>
      <c r="G48" s="177" t="s">
        <v>153</v>
      </c>
      <c r="H48" s="10">
        <v>0</v>
      </c>
      <c r="I48" s="199" t="s">
        <v>153</v>
      </c>
      <c r="J48" s="80"/>
    </row>
    <row r="49" spans="2:10" ht="13.5" customHeight="1" x14ac:dyDescent="0.2">
      <c r="B49" s="27" t="s">
        <v>89</v>
      </c>
      <c r="C49" s="8">
        <v>-34.755000000000003</v>
      </c>
      <c r="D49" s="10">
        <v>0</v>
      </c>
      <c r="E49" s="184">
        <v>-1</v>
      </c>
      <c r="F49" s="10">
        <v>0</v>
      </c>
      <c r="G49" s="177">
        <v>-1</v>
      </c>
      <c r="H49" s="10">
        <v>21.449000000000098</v>
      </c>
      <c r="I49" s="199">
        <v>-1.617148611710548</v>
      </c>
      <c r="J49" s="80"/>
    </row>
    <row r="50" spans="2:10" ht="13.5" customHeight="1" x14ac:dyDescent="0.2">
      <c r="B50" s="29" t="s">
        <v>100</v>
      </c>
      <c r="C50" s="45">
        <v>20.473000000000013</v>
      </c>
      <c r="D50" s="56">
        <v>118.11686981026817</v>
      </c>
      <c r="E50" s="185">
        <v>4.7693972456536944</v>
      </c>
      <c r="F50" s="56">
        <v>94.938122188792022</v>
      </c>
      <c r="G50" s="178">
        <v>3.637235490098762</v>
      </c>
      <c r="H50" s="56">
        <v>205.10000000000005</v>
      </c>
      <c r="I50" s="200">
        <v>9.0180725834025264</v>
      </c>
      <c r="J50" s="164"/>
    </row>
    <row r="51" spans="2:10" ht="13.5" customHeight="1" x14ac:dyDescent="0.2">
      <c r="B51" s="27" t="s">
        <v>32</v>
      </c>
      <c r="C51" s="8">
        <f>C55-C50-C52-C53-C54</f>
        <v>-65.965000000000003</v>
      </c>
      <c r="D51" s="10">
        <v>-65</v>
      </c>
      <c r="E51" s="184">
        <v>-1.4628969908284772E-2</v>
      </c>
      <c r="F51" s="10">
        <v>-54.060557187781249</v>
      </c>
      <c r="G51" s="177">
        <v>-0.18046604733144478</v>
      </c>
      <c r="H51" s="10">
        <v>-73.5</v>
      </c>
      <c r="I51" s="199">
        <v>0.11422724171909349</v>
      </c>
      <c r="J51" s="80" t="s">
        <v>84</v>
      </c>
    </row>
    <row r="52" spans="2:10" ht="13.5" customHeight="1" x14ac:dyDescent="0.2">
      <c r="B52" s="27" t="s">
        <v>42</v>
      </c>
      <c r="C52" s="8">
        <v>2.3279999999999959</v>
      </c>
      <c r="D52" s="10">
        <v>0</v>
      </c>
      <c r="E52" s="184">
        <v>-1</v>
      </c>
      <c r="F52" s="10">
        <v>0</v>
      </c>
      <c r="G52" s="177"/>
      <c r="H52" s="10">
        <v>0</v>
      </c>
      <c r="I52" s="199"/>
      <c r="J52" s="80" t="s">
        <v>62</v>
      </c>
    </row>
    <row r="53" spans="2:10" ht="13.5" customHeight="1" x14ac:dyDescent="0.2">
      <c r="B53" s="27" t="s">
        <v>43</v>
      </c>
      <c r="C53" s="8">
        <v>0</v>
      </c>
      <c r="D53" s="10">
        <v>0</v>
      </c>
      <c r="E53" s="184" t="s">
        <v>153</v>
      </c>
      <c r="F53" s="10">
        <v>0</v>
      </c>
      <c r="G53" s="177"/>
      <c r="H53" s="10">
        <v>0</v>
      </c>
      <c r="I53" s="199"/>
      <c r="J53" s="80"/>
    </row>
    <row r="54" spans="2:10" ht="13.5" customHeight="1" x14ac:dyDescent="0.2">
      <c r="B54" s="27" t="s">
        <v>21</v>
      </c>
      <c r="C54" s="8">
        <v>0.26800000000000002</v>
      </c>
      <c r="D54" s="10">
        <v>0</v>
      </c>
      <c r="E54" s="184">
        <v>-1</v>
      </c>
      <c r="F54" s="10">
        <v>0</v>
      </c>
      <c r="G54" s="177"/>
      <c r="H54" s="10">
        <v>0.2</v>
      </c>
      <c r="I54" s="199"/>
      <c r="J54" s="133"/>
    </row>
    <row r="55" spans="2:10" ht="13.5" customHeight="1" x14ac:dyDescent="0.2">
      <c r="B55" s="29" t="s">
        <v>33</v>
      </c>
      <c r="C55" s="45">
        <v>-42.895999999999987</v>
      </c>
      <c r="D55" s="33">
        <v>54.000000000000028</v>
      </c>
      <c r="E55" s="185">
        <v>-2.2588586348377482</v>
      </c>
      <c r="F55" s="33">
        <v>34.805692696880882</v>
      </c>
      <c r="G55" s="185">
        <v>-1.8113971628329191</v>
      </c>
      <c r="H55" s="33">
        <v>131.60000000000005</v>
      </c>
      <c r="I55" s="185">
        <v>-4.0678851174934749</v>
      </c>
      <c r="J55" s="80"/>
    </row>
    <row r="56" spans="2:10" ht="13.5" customHeight="1" x14ac:dyDescent="0.2">
      <c r="B56" s="27" t="s">
        <v>34</v>
      </c>
      <c r="C56" s="8">
        <v>5.7740000000000009</v>
      </c>
      <c r="D56" s="10">
        <v>-16.0999232824744</v>
      </c>
      <c r="E56" s="184">
        <v>-3.7883483343391751</v>
      </c>
      <c r="F56" s="10">
        <v>-1.8031436012570623</v>
      </c>
      <c r="G56" s="177">
        <v>-1.3122867338512405</v>
      </c>
      <c r="H56" s="10">
        <v>-30</v>
      </c>
      <c r="I56" s="199">
        <v>-6.1957048839625903</v>
      </c>
      <c r="J56" s="133"/>
    </row>
    <row r="57" spans="2:10" ht="13.5" customHeight="1" x14ac:dyDescent="0.2">
      <c r="B57" s="29" t="s">
        <v>35</v>
      </c>
      <c r="C57" s="45">
        <v>-37.122</v>
      </c>
      <c r="D57" s="33">
        <v>42.197238912544861</v>
      </c>
      <c r="E57" s="185">
        <v>-2.1367178199597237</v>
      </c>
      <c r="F57" s="33">
        <v>19.23076529930772</v>
      </c>
      <c r="G57" s="185">
        <v>-1.5180422741045128</v>
      </c>
      <c r="H57" s="33">
        <v>121.68373659648182</v>
      </c>
      <c r="I57" s="185">
        <v>-4.2779412907839509</v>
      </c>
      <c r="J57" s="80"/>
    </row>
    <row r="58" spans="2:10" ht="13.5" customHeight="1" x14ac:dyDescent="0.2">
      <c r="B58" s="27"/>
      <c r="C58" s="8"/>
      <c r="D58" s="8"/>
      <c r="E58" s="184"/>
      <c r="F58" s="8"/>
      <c r="G58" s="177"/>
      <c r="H58" s="8"/>
      <c r="I58" s="199"/>
      <c r="J58" s="133"/>
    </row>
    <row r="59" spans="2:10" ht="13.5" customHeight="1" x14ac:dyDescent="0.2">
      <c r="B59" s="29" t="s">
        <v>36</v>
      </c>
      <c r="C59" s="45">
        <v>109.1</v>
      </c>
      <c r="D59" s="56">
        <v>101.21939748333307</v>
      </c>
      <c r="E59" s="185">
        <v>-7.2232836999696848E-2</v>
      </c>
      <c r="F59" s="56">
        <v>65</v>
      </c>
      <c r="G59" s="185">
        <v>-0.40421631530705771</v>
      </c>
      <c r="H59" s="56">
        <v>159.30973</v>
      </c>
      <c r="I59" s="200">
        <v>0.4602175068744272</v>
      </c>
      <c r="J59" s="231" t="s">
        <v>65</v>
      </c>
    </row>
    <row r="60" spans="2:10" ht="13.5" customHeight="1" x14ac:dyDescent="0.2">
      <c r="B60" s="27" t="s">
        <v>40</v>
      </c>
      <c r="C60" s="88">
        <v>0.26138122367620359</v>
      </c>
      <c r="D60" s="88">
        <v>0.22931444830841205</v>
      </c>
      <c r="E60" s="89"/>
      <c r="F60" s="88">
        <v>0.14958025518046658</v>
      </c>
      <c r="G60" s="90"/>
      <c r="H60" s="88">
        <v>0.35300332007804125</v>
      </c>
      <c r="I60" s="206"/>
      <c r="J60" s="220"/>
    </row>
    <row r="61" spans="2:10" ht="60" customHeight="1" x14ac:dyDescent="0.2">
      <c r="B61" s="82" t="s">
        <v>22</v>
      </c>
      <c r="C61" s="134">
        <v>110.02938920000001</v>
      </c>
      <c r="D61" s="150">
        <v>41</v>
      </c>
      <c r="E61" s="190">
        <v>-0.6273722839133965</v>
      </c>
      <c r="F61" s="150">
        <v>13.216850735806432</v>
      </c>
      <c r="G61" s="190">
        <v>-0.87987890479168063</v>
      </c>
      <c r="H61" s="150">
        <v>136.8732146504901</v>
      </c>
      <c r="I61" s="190">
        <v>0.24396959435716004</v>
      </c>
      <c r="J61" s="160" t="s">
        <v>85</v>
      </c>
    </row>
    <row r="62" spans="2:10" ht="36" x14ac:dyDescent="0.2">
      <c r="B62" s="149" t="s">
        <v>83</v>
      </c>
      <c r="C62" s="151">
        <v>3.9602698669091816</v>
      </c>
      <c r="D62" s="154">
        <v>3.7</v>
      </c>
      <c r="E62" s="191"/>
      <c r="F62" s="154">
        <v>3.4748551908326792</v>
      </c>
      <c r="G62" s="191"/>
      <c r="H62" s="154">
        <v>4.2</v>
      </c>
      <c r="I62" s="191"/>
      <c r="J62" s="161" t="s">
        <v>99</v>
      </c>
    </row>
    <row r="63" spans="2:10" x14ac:dyDescent="0.2">
      <c r="B63" s="38"/>
      <c r="C63" s="39"/>
      <c r="D63" s="39"/>
      <c r="E63" s="71"/>
      <c r="F63" s="38"/>
      <c r="G63" s="76"/>
      <c r="H63" s="38"/>
      <c r="I63" s="76"/>
      <c r="J63" s="40"/>
    </row>
    <row r="64" spans="2:10" x14ac:dyDescent="0.2">
      <c r="B64" s="38"/>
      <c r="C64" s="39"/>
      <c r="D64" s="39"/>
      <c r="E64" s="71"/>
      <c r="F64" s="38"/>
      <c r="G64" s="76"/>
      <c r="H64" s="38"/>
      <c r="I64" s="76"/>
      <c r="J64" s="40"/>
    </row>
    <row r="65" spans="2:10" x14ac:dyDescent="0.2">
      <c r="B65" s="103" t="s">
        <v>52</v>
      </c>
      <c r="F65" s="48"/>
      <c r="G65" s="72"/>
      <c r="H65" s="48"/>
      <c r="I65" s="72"/>
      <c r="J65" s="47"/>
    </row>
    <row r="66" spans="2:10" x14ac:dyDescent="0.2">
      <c r="B66" s="1" t="s">
        <v>51</v>
      </c>
      <c r="C66" s="49"/>
      <c r="F66" s="48"/>
      <c r="G66" s="72"/>
      <c r="H66" s="48"/>
      <c r="I66" s="72"/>
    </row>
    <row r="67" spans="2:10" ht="51.75" customHeight="1" x14ac:dyDescent="0.2">
      <c r="B67" s="218" t="s">
        <v>50</v>
      </c>
      <c r="C67" s="218"/>
      <c r="D67" s="218"/>
      <c r="E67" s="218"/>
      <c r="F67" s="218"/>
      <c r="G67" s="218"/>
      <c r="H67" s="218"/>
      <c r="I67" s="218"/>
    </row>
    <row r="69" spans="2:10" x14ac:dyDescent="0.2">
      <c r="B69" s="1" t="s">
        <v>108</v>
      </c>
      <c r="F69" s="47"/>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4">
    <mergeCell ref="B67:I67"/>
    <mergeCell ref="J44:J45"/>
    <mergeCell ref="B2:J2"/>
    <mergeCell ref="J7:J8"/>
    <mergeCell ref="I7:I8"/>
    <mergeCell ref="F7:F8"/>
    <mergeCell ref="H7:H8"/>
    <mergeCell ref="E7:E8"/>
    <mergeCell ref="C7:C8"/>
    <mergeCell ref="D7:D8"/>
    <mergeCell ref="G7:G8"/>
    <mergeCell ref="C5:I5"/>
    <mergeCell ref="J59:J60"/>
    <mergeCell ref="J13:J15"/>
  </mergeCells>
  <phoneticPr fontId="2" type="noConversion"/>
  <conditionalFormatting sqref="G13:G30 E13:E30 I13:I30 I32:I62 E32:E64 G32:G62">
    <cfRule type="cellIs" dxfId="9" priority="13" stopIfTrue="1" operator="equal">
      <formula>-1</formula>
    </cfRule>
    <cfRule type="cellIs" dxfId="8" priority="14"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48" orientation="landscape" r:id="rId2"/>
  <headerFooter alignWithMargins="0">
    <oddHeader>&amp;C&amp;"Arial,Vet"&amp;8&amp;UTelenet - Analyst Consensus Q1 2014</oddHead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L70"/>
  <sheetViews>
    <sheetView showGridLines="0" zoomScale="90" zoomScaleNormal="100" workbookViewId="0"/>
  </sheetViews>
  <sheetFormatPr defaultRowHeight="12" x14ac:dyDescent="0.2"/>
  <cols>
    <col min="1" max="1" width="3" style="1" customWidth="1"/>
    <col min="2" max="2" width="53.42578125" style="1" customWidth="1"/>
    <col min="3" max="4" width="17.7109375" style="1" customWidth="1"/>
    <col min="5" max="5" width="9.5703125" style="11" customWidth="1"/>
    <col min="6" max="6" width="17.7109375" style="1" customWidth="1"/>
    <col min="7" max="7" width="9.5703125" style="1" customWidth="1"/>
    <col min="8" max="8" width="17.7109375" style="1" customWidth="1"/>
    <col min="9" max="9" width="9.5703125" style="1" customWidth="1"/>
    <col min="10" max="10" width="150" style="1" customWidth="1"/>
    <col min="11" max="11" width="2.7109375" style="1" customWidth="1"/>
    <col min="12" max="16384" width="9.140625" style="1"/>
  </cols>
  <sheetData>
    <row r="2" spans="2:10" ht="18.75" thickBot="1" x14ac:dyDescent="0.3">
      <c r="B2" s="217" t="s">
        <v>69</v>
      </c>
      <c r="C2" s="217"/>
      <c r="D2" s="217"/>
      <c r="E2" s="217"/>
      <c r="F2" s="221"/>
      <c r="G2" s="221"/>
      <c r="H2" s="221"/>
      <c r="I2" s="221"/>
      <c r="J2" s="221"/>
    </row>
    <row r="3" spans="2:10" ht="19.5" thickTop="1" thickBot="1" x14ac:dyDescent="0.3">
      <c r="B3" s="102" t="s">
        <v>49</v>
      </c>
      <c r="C3" s="146"/>
      <c r="D3" s="85"/>
      <c r="E3" s="85"/>
      <c r="F3" s="86"/>
      <c r="G3" s="86"/>
      <c r="H3" s="86"/>
      <c r="I3" s="86"/>
      <c r="J3" s="86"/>
    </row>
    <row r="4" spans="2:10" ht="12.75" thickTop="1" x14ac:dyDescent="0.2">
      <c r="J4" s="12"/>
    </row>
    <row r="5" spans="2:10" x14ac:dyDescent="0.2">
      <c r="B5" s="50"/>
      <c r="C5" s="50"/>
      <c r="D5" s="87"/>
      <c r="E5" s="51"/>
      <c r="F5" s="52"/>
      <c r="G5" s="52"/>
      <c r="H5" s="53"/>
      <c r="I5" s="53"/>
    </row>
    <row r="6" spans="2:10" x14ac:dyDescent="0.2">
      <c r="B6" s="52"/>
      <c r="C6" s="52"/>
      <c r="D6" s="87"/>
      <c r="E6" s="41"/>
      <c r="F6" s="52"/>
      <c r="G6" s="52"/>
      <c r="H6" s="53"/>
      <c r="I6" s="53"/>
    </row>
    <row r="7" spans="2:10" ht="12.75" customHeight="1" x14ac:dyDescent="0.2">
      <c r="C7" s="226" t="s">
        <v>48</v>
      </c>
      <c r="D7" s="226" t="s">
        <v>70</v>
      </c>
      <c r="E7" s="228" t="s">
        <v>41</v>
      </c>
      <c r="F7" s="226" t="s">
        <v>71</v>
      </c>
      <c r="G7" s="228" t="s">
        <v>41</v>
      </c>
      <c r="H7" s="226" t="s">
        <v>72</v>
      </c>
      <c r="I7" s="224" t="s">
        <v>41</v>
      </c>
      <c r="J7" s="233" t="s">
        <v>1</v>
      </c>
    </row>
    <row r="8" spans="2:10" ht="19.5" customHeight="1" x14ac:dyDescent="0.2">
      <c r="C8" s="227"/>
      <c r="D8" s="227"/>
      <c r="E8" s="229"/>
      <c r="F8" s="227"/>
      <c r="G8" s="229"/>
      <c r="H8" s="227"/>
      <c r="I8" s="225"/>
      <c r="J8" s="234"/>
    </row>
    <row r="9" spans="2:10" ht="12" customHeight="1" x14ac:dyDescent="0.2">
      <c r="C9" s="2"/>
      <c r="D9" s="6"/>
      <c r="E9" s="59"/>
      <c r="F9" s="3"/>
      <c r="G9" s="59"/>
      <c r="H9" s="3"/>
      <c r="I9" s="105"/>
      <c r="J9" s="9"/>
    </row>
    <row r="10" spans="2:10" ht="15" customHeight="1" x14ac:dyDescent="0.2">
      <c r="B10" s="23" t="s">
        <v>39</v>
      </c>
      <c r="C10" s="24"/>
      <c r="D10" s="25"/>
      <c r="E10" s="60"/>
      <c r="F10" s="26"/>
      <c r="G10" s="60"/>
      <c r="H10" s="26"/>
      <c r="I10" s="106"/>
      <c r="J10" s="26"/>
    </row>
    <row r="11" spans="2:10" ht="13.5" customHeight="1" x14ac:dyDescent="0.2">
      <c r="B11" s="27"/>
      <c r="C11" s="3"/>
      <c r="D11" s="7"/>
      <c r="E11" s="58"/>
      <c r="F11" s="3"/>
      <c r="G11" s="58"/>
      <c r="H11" s="3"/>
      <c r="I11" s="107"/>
      <c r="J11" s="7"/>
    </row>
    <row r="12" spans="2:10" ht="13.5" customHeight="1" x14ac:dyDescent="0.2">
      <c r="B12" s="28" t="s">
        <v>5</v>
      </c>
      <c r="C12" s="13"/>
      <c r="D12" s="13"/>
      <c r="E12" s="61"/>
      <c r="F12" s="13"/>
      <c r="G12" s="61"/>
      <c r="H12" s="13"/>
      <c r="I12" s="108"/>
      <c r="J12" s="147"/>
    </row>
    <row r="13" spans="2:10" ht="13.5" customHeight="1" x14ac:dyDescent="0.2">
      <c r="B13" s="27" t="s">
        <v>8</v>
      </c>
      <c r="C13" s="13">
        <v>601100</v>
      </c>
      <c r="D13" s="14">
        <v>480880.00000000006</v>
      </c>
      <c r="E13" s="176">
        <v>-0.19999999999999996</v>
      </c>
      <c r="F13" s="14">
        <v>439030</v>
      </c>
      <c r="G13" s="176">
        <v>-0.26962235900848441</v>
      </c>
      <c r="H13" s="14">
        <v>524550.00000000012</v>
      </c>
      <c r="I13" s="176">
        <v>-0.12734985859258008</v>
      </c>
      <c r="J13" s="232" t="s">
        <v>91</v>
      </c>
    </row>
    <row r="14" spans="2:10" ht="13.5" customHeight="1" x14ac:dyDescent="0.2">
      <c r="B14" s="27" t="s">
        <v>7</v>
      </c>
      <c r="C14" s="55">
        <v>1491400</v>
      </c>
      <c r="D14" s="14">
        <v>1590500</v>
      </c>
      <c r="E14" s="177">
        <v>6.6447633096419434E-2</v>
      </c>
      <c r="F14" s="14">
        <v>1551399.9999999998</v>
      </c>
      <c r="G14" s="177">
        <v>4.023065575968876E-2</v>
      </c>
      <c r="H14" s="14">
        <v>1611620.0000000002</v>
      </c>
      <c r="I14" s="199">
        <v>8.0608823923830064E-2</v>
      </c>
      <c r="J14" s="232"/>
    </row>
    <row r="15" spans="2:10" ht="13.5" customHeight="1" x14ac:dyDescent="0.2">
      <c r="B15" s="29" t="s">
        <v>3</v>
      </c>
      <c r="C15" s="16">
        <v>2092500</v>
      </c>
      <c r="D15" s="16">
        <v>2069221.0000000002</v>
      </c>
      <c r="E15" s="178">
        <v>-1.1124970131421663E-2</v>
      </c>
      <c r="F15" s="16">
        <v>2050650.0000000002</v>
      </c>
      <c r="G15" s="178">
        <v>-1.9999999999999907E-2</v>
      </c>
      <c r="H15" s="16">
        <v>2085228.8730000001</v>
      </c>
      <c r="I15" s="200">
        <v>-3.4748516129031737E-3</v>
      </c>
      <c r="J15" s="232"/>
    </row>
    <row r="16" spans="2:10" ht="13.5" customHeight="1" x14ac:dyDescent="0.2">
      <c r="B16" s="27"/>
      <c r="C16" s="13"/>
      <c r="D16" s="13"/>
      <c r="E16" s="177"/>
      <c r="F16" s="13"/>
      <c r="G16" s="177"/>
      <c r="H16" s="13"/>
      <c r="I16" s="199"/>
      <c r="J16" s="78"/>
    </row>
    <row r="17" spans="2:10" ht="13.5" customHeight="1" x14ac:dyDescent="0.2">
      <c r="B17" s="28" t="s">
        <v>6</v>
      </c>
      <c r="C17" s="13"/>
      <c r="D17" s="13"/>
      <c r="E17" s="177"/>
      <c r="F17" s="13"/>
      <c r="G17" s="177"/>
      <c r="H17" s="13"/>
      <c r="I17" s="199"/>
      <c r="J17" s="78"/>
    </row>
    <row r="18" spans="2:10" ht="13.5" customHeight="1" x14ac:dyDescent="0.2">
      <c r="B18" s="27" t="s">
        <v>9</v>
      </c>
      <c r="C18" s="13">
        <v>1425200</v>
      </c>
      <c r="D18" s="14">
        <v>1493854.1979922389</v>
      </c>
      <c r="E18" s="177">
        <v>4.8171623626325433E-2</v>
      </c>
      <c r="F18" s="14">
        <v>1464625</v>
      </c>
      <c r="G18" s="177">
        <v>2.7662784170642718E-2</v>
      </c>
      <c r="H18" s="14">
        <v>1502200</v>
      </c>
      <c r="I18" s="199">
        <v>5.4027504911591251E-2</v>
      </c>
      <c r="J18" s="79"/>
    </row>
    <row r="19" spans="2:10" ht="13.5" customHeight="1" x14ac:dyDescent="0.2">
      <c r="B19" s="27" t="s">
        <v>10</v>
      </c>
      <c r="C19" s="13">
        <v>39700</v>
      </c>
      <c r="D19" s="14">
        <v>40300</v>
      </c>
      <c r="E19" s="177">
        <v>1.5113350125944613E-2</v>
      </c>
      <c r="F19" s="14">
        <v>39500</v>
      </c>
      <c r="G19" s="177">
        <v>-5.0377833753149082E-3</v>
      </c>
      <c r="H19" s="14">
        <v>44000</v>
      </c>
      <c r="I19" s="199">
        <v>0.10831234256926958</v>
      </c>
      <c r="J19" s="145"/>
    </row>
    <row r="20" spans="2:10" ht="13.5" customHeight="1" x14ac:dyDescent="0.2">
      <c r="B20" s="29" t="s">
        <v>11</v>
      </c>
      <c r="C20" s="16">
        <v>1464900</v>
      </c>
      <c r="D20" s="16">
        <v>1533554.1979922389</v>
      </c>
      <c r="E20" s="178">
        <v>4.6866132836534069E-2</v>
      </c>
      <c r="F20" s="16">
        <v>1491941.997</v>
      </c>
      <c r="G20" s="178">
        <v>1.8459961089494215E-2</v>
      </c>
      <c r="H20" s="16">
        <v>1541700</v>
      </c>
      <c r="I20" s="200">
        <v>5.242678681138635E-2</v>
      </c>
      <c r="J20" s="79"/>
    </row>
    <row r="21" spans="2:10" ht="13.5" customHeight="1" x14ac:dyDescent="0.2">
      <c r="B21" s="27"/>
      <c r="C21" s="13"/>
      <c r="D21" s="15"/>
      <c r="E21" s="177"/>
      <c r="F21" s="15"/>
      <c r="G21" s="177"/>
      <c r="H21" s="15"/>
      <c r="I21" s="199"/>
      <c r="J21" s="79"/>
    </row>
    <row r="22" spans="2:10" ht="13.5" customHeight="1" x14ac:dyDescent="0.2">
      <c r="B22" s="28" t="s">
        <v>12</v>
      </c>
      <c r="C22" s="13"/>
      <c r="D22" s="15"/>
      <c r="E22" s="177"/>
      <c r="F22" s="15"/>
      <c r="G22" s="177"/>
      <c r="H22" s="15"/>
      <c r="I22" s="199"/>
      <c r="J22" s="79"/>
    </row>
    <row r="23" spans="2:10" ht="13.5" customHeight="1" x14ac:dyDescent="0.2">
      <c r="B23" s="27" t="s">
        <v>13</v>
      </c>
      <c r="C23" s="13">
        <v>1051100</v>
      </c>
      <c r="D23" s="14">
        <v>1141100</v>
      </c>
      <c r="E23" s="177">
        <v>8.5624583769384532E-2</v>
      </c>
      <c r="F23" s="14">
        <v>1108000</v>
      </c>
      <c r="G23" s="177">
        <v>5.4133764627533054E-2</v>
      </c>
      <c r="H23" s="14">
        <v>1152471.9124911786</v>
      </c>
      <c r="I23" s="199">
        <v>9.6443642366262683E-2</v>
      </c>
      <c r="J23" s="79"/>
    </row>
    <row r="24" spans="2:10" ht="13.5" customHeight="1" x14ac:dyDescent="0.2">
      <c r="B24" s="27" t="s">
        <v>14</v>
      </c>
      <c r="C24" s="13">
        <v>13900</v>
      </c>
      <c r="D24" s="14">
        <v>14456.000000000002</v>
      </c>
      <c r="E24" s="177">
        <v>4.0000000000000036E-2</v>
      </c>
      <c r="F24" s="14">
        <v>13900</v>
      </c>
      <c r="G24" s="177">
        <v>0</v>
      </c>
      <c r="H24" s="14">
        <v>15186.892018779345</v>
      </c>
      <c r="I24" s="199">
        <v>9.2582159624413185E-2</v>
      </c>
      <c r="J24" s="144"/>
    </row>
    <row r="25" spans="2:10" ht="13.5" customHeight="1" x14ac:dyDescent="0.2">
      <c r="B25" s="29" t="s">
        <v>15</v>
      </c>
      <c r="C25" s="16">
        <v>1065000</v>
      </c>
      <c r="D25" s="16">
        <v>1156350</v>
      </c>
      <c r="E25" s="178">
        <v>8.5774647887324029E-2</v>
      </c>
      <c r="F25" s="16">
        <v>1122300</v>
      </c>
      <c r="G25" s="178">
        <v>5.3802816901408423E-2</v>
      </c>
      <c r="H25" s="16">
        <v>1167300.0000000002</v>
      </c>
      <c r="I25" s="200">
        <v>9.6056338028169153E-2</v>
      </c>
      <c r="J25" s="78" t="s">
        <v>37</v>
      </c>
    </row>
    <row r="26" spans="2:10" ht="13.5" customHeight="1" x14ac:dyDescent="0.2">
      <c r="B26" s="27"/>
      <c r="C26" s="13"/>
      <c r="D26" s="15"/>
      <c r="E26" s="177"/>
      <c r="F26" s="15"/>
      <c r="G26" s="177"/>
      <c r="H26" s="15"/>
      <c r="I26" s="199"/>
      <c r="J26" s="144"/>
    </row>
    <row r="27" spans="2:10" ht="13.5" customHeight="1" x14ac:dyDescent="0.2">
      <c r="B27" s="29" t="s">
        <v>38</v>
      </c>
      <c r="C27" s="17">
        <v>4622400</v>
      </c>
      <c r="D27" s="17">
        <v>4754795</v>
      </c>
      <c r="E27" s="178">
        <v>2.8642047421252981E-2</v>
      </c>
      <c r="F27" s="17">
        <v>4703050</v>
      </c>
      <c r="G27" s="178">
        <v>1.7447646244375115E-2</v>
      </c>
      <c r="H27" s="17">
        <v>4785200</v>
      </c>
      <c r="I27" s="200">
        <v>3.5219799238490834E-2</v>
      </c>
      <c r="J27" s="78" t="s">
        <v>60</v>
      </c>
    </row>
    <row r="28" spans="2:10" ht="24" x14ac:dyDescent="0.2">
      <c r="B28" s="30" t="s">
        <v>16</v>
      </c>
      <c r="C28" s="20">
        <v>750500</v>
      </c>
      <c r="D28" s="21">
        <v>913500</v>
      </c>
      <c r="E28" s="179">
        <v>0.21718854097268481</v>
      </c>
      <c r="F28" s="21">
        <v>898500</v>
      </c>
      <c r="G28" s="179">
        <v>0.1972018654230514</v>
      </c>
      <c r="H28" s="21">
        <v>928986.13381232531</v>
      </c>
      <c r="I28" s="201">
        <v>0.23782296310769535</v>
      </c>
      <c r="J28" s="153" t="s">
        <v>92</v>
      </c>
    </row>
    <row r="29" spans="2:10" x14ac:dyDescent="0.2">
      <c r="B29" s="41"/>
      <c r="C29" s="41"/>
      <c r="D29" s="42"/>
      <c r="E29" s="180"/>
      <c r="F29" s="42"/>
      <c r="G29" s="180"/>
      <c r="H29" s="42"/>
      <c r="I29" s="180"/>
      <c r="J29" s="18"/>
    </row>
    <row r="30" spans="2:10" x14ac:dyDescent="0.2">
      <c r="B30" s="12"/>
      <c r="C30" s="12"/>
      <c r="D30" s="19"/>
      <c r="E30" s="181"/>
      <c r="F30" s="19"/>
      <c r="G30" s="181"/>
      <c r="H30" s="19"/>
      <c r="I30" s="181"/>
      <c r="J30" s="18"/>
    </row>
    <row r="31" spans="2:10" ht="15" customHeight="1" x14ac:dyDescent="0.2">
      <c r="B31" s="23" t="s">
        <v>20</v>
      </c>
      <c r="C31" s="23"/>
      <c r="D31" s="31"/>
      <c r="E31" s="182"/>
      <c r="F31" s="31"/>
      <c r="G31" s="192"/>
      <c r="H31" s="31"/>
      <c r="I31" s="202"/>
      <c r="J31" s="32"/>
    </row>
    <row r="32" spans="2:10" ht="13.5" customHeight="1" x14ac:dyDescent="0.2">
      <c r="B32" s="27"/>
      <c r="C32" s="27"/>
      <c r="D32" s="8"/>
      <c r="E32" s="183"/>
      <c r="F32" s="8"/>
      <c r="G32" s="193"/>
      <c r="H32" s="8"/>
      <c r="I32" s="203"/>
      <c r="J32" s="18"/>
    </row>
    <row r="33" spans="2:12" ht="13.5" customHeight="1" x14ac:dyDescent="0.2">
      <c r="B33" s="28" t="s">
        <v>30</v>
      </c>
      <c r="C33" s="28"/>
      <c r="D33" s="8"/>
      <c r="E33" s="183"/>
      <c r="F33" s="8"/>
      <c r="G33" s="193"/>
      <c r="H33" s="8"/>
      <c r="I33" s="203"/>
      <c r="J33" s="18"/>
    </row>
    <row r="34" spans="2:12" ht="13.5" customHeight="1" x14ac:dyDescent="0.2">
      <c r="B34" s="27" t="s">
        <v>17</v>
      </c>
      <c r="C34" s="8">
        <v>314.678</v>
      </c>
      <c r="D34" s="10">
        <v>321.06308498148547</v>
      </c>
      <c r="E34" s="184">
        <v>2.0290852812988147E-2</v>
      </c>
      <c r="F34" s="10">
        <v>317.95907752709246</v>
      </c>
      <c r="G34" s="177">
        <v>1.0426777617413618E-2</v>
      </c>
      <c r="H34" s="10">
        <v>322.15809629915191</v>
      </c>
      <c r="I34" s="199">
        <v>2.3770636330318284E-2</v>
      </c>
      <c r="J34" s="80" t="s">
        <v>93</v>
      </c>
    </row>
    <row r="35" spans="2:12" ht="13.5" customHeight="1" x14ac:dyDescent="0.2">
      <c r="B35" s="27" t="s">
        <v>31</v>
      </c>
      <c r="C35" s="8">
        <v>235.71600000000001</v>
      </c>
      <c r="D35" s="10">
        <v>234.60310000000001</v>
      </c>
      <c r="E35" s="184">
        <v>-4.7213596022331883E-3</v>
      </c>
      <c r="F35" s="10">
        <v>232.99681097881799</v>
      </c>
      <c r="G35" s="177">
        <v>-1.1535869525963527E-2</v>
      </c>
      <c r="H35" s="10">
        <v>241.11833521266573</v>
      </c>
      <c r="I35" s="199">
        <v>2.291883118950655E-2</v>
      </c>
      <c r="J35" s="80" t="s">
        <v>94</v>
      </c>
    </row>
    <row r="36" spans="2:12" ht="13.5" customHeight="1" x14ac:dyDescent="0.2">
      <c r="B36" s="27" t="s">
        <v>0</v>
      </c>
      <c r="C36" s="8">
        <v>61.28</v>
      </c>
      <c r="D36" s="10">
        <v>52.088000000000001</v>
      </c>
      <c r="E36" s="184">
        <v>-0.15000000000000002</v>
      </c>
      <c r="F36" s="10">
        <v>49.9</v>
      </c>
      <c r="G36" s="177">
        <v>-0.18570496083550914</v>
      </c>
      <c r="H36" s="10">
        <v>55.9</v>
      </c>
      <c r="I36" s="199">
        <v>-8.7793733681462149E-2</v>
      </c>
      <c r="J36" s="80" t="s">
        <v>95</v>
      </c>
    </row>
    <row r="37" spans="2:12" ht="13.5" customHeight="1" x14ac:dyDescent="0.2">
      <c r="B37" s="27" t="s">
        <v>18</v>
      </c>
      <c r="C37" s="8">
        <v>469.334</v>
      </c>
      <c r="D37" s="10">
        <v>524.82679553658238</v>
      </c>
      <c r="E37" s="184">
        <v>0.11823732253913488</v>
      </c>
      <c r="F37" s="10">
        <v>519.02434233917165</v>
      </c>
      <c r="G37" s="177">
        <v>0.10587415857187343</v>
      </c>
      <c r="H37" s="10">
        <v>528.57912971229121</v>
      </c>
      <c r="I37" s="199">
        <v>0.12623234138649919</v>
      </c>
      <c r="J37" s="80"/>
    </row>
    <row r="38" spans="2:12" ht="13.5" customHeight="1" x14ac:dyDescent="0.2">
      <c r="B38" s="27" t="s">
        <v>2</v>
      </c>
      <c r="C38" s="8">
        <v>469.50299999999999</v>
      </c>
      <c r="D38" s="10">
        <v>484.79012999999998</v>
      </c>
      <c r="E38" s="184">
        <v>3.2560239231698151E-2</v>
      </c>
      <c r="F38" s="10">
        <v>478.42043897547427</v>
      </c>
      <c r="G38" s="177">
        <v>1.8993358882636091E-2</v>
      </c>
      <c r="H38" s="10">
        <v>492.76329370238045</v>
      </c>
      <c r="I38" s="199">
        <v>4.9542375027167962E-2</v>
      </c>
      <c r="J38" s="80" t="s">
        <v>96</v>
      </c>
    </row>
    <row r="39" spans="2:12" ht="13.5" customHeight="1" x14ac:dyDescent="0.2">
      <c r="B39" s="27" t="s">
        <v>19</v>
      </c>
      <c r="C39" s="8">
        <v>90.778999999999996</v>
      </c>
      <c r="D39" s="10">
        <v>94.493000000000009</v>
      </c>
      <c r="E39" s="184">
        <v>4.0912545853115878E-2</v>
      </c>
      <c r="F39" s="10">
        <v>92.91970999925455</v>
      </c>
      <c r="G39" s="177">
        <v>2.3581555197287329E-2</v>
      </c>
      <c r="H39" s="10">
        <v>101.7</v>
      </c>
      <c r="I39" s="199">
        <v>0.12030315381310652</v>
      </c>
      <c r="J39" s="144" t="s">
        <v>97</v>
      </c>
      <c r="L39" s="44"/>
    </row>
    <row r="40" spans="2:12" ht="13.5" customHeight="1" x14ac:dyDescent="0.2">
      <c r="B40" s="29" t="s">
        <v>23</v>
      </c>
      <c r="C40" s="45">
        <v>1641.29</v>
      </c>
      <c r="D40" s="33">
        <v>1712.8037364367815</v>
      </c>
      <c r="E40" s="185">
        <v>4.357166401841317E-2</v>
      </c>
      <c r="F40" s="33">
        <v>1705.7233322068371</v>
      </c>
      <c r="G40" s="178">
        <v>3.9257737637368839E-2</v>
      </c>
      <c r="H40" s="33">
        <v>1722.372106671575</v>
      </c>
      <c r="I40" s="200">
        <v>4.9401450488076426E-2</v>
      </c>
      <c r="J40" s="81"/>
    </row>
    <row r="41" spans="2:12" ht="13.5" customHeight="1" x14ac:dyDescent="0.2">
      <c r="B41" s="27"/>
      <c r="C41" s="8"/>
      <c r="D41" s="8"/>
      <c r="E41" s="184"/>
      <c r="F41" s="8"/>
      <c r="G41" s="177"/>
      <c r="H41" s="8"/>
      <c r="I41" s="199"/>
      <c r="J41" s="80"/>
    </row>
    <row r="42" spans="2:12" ht="13.5" customHeight="1" x14ac:dyDescent="0.2">
      <c r="B42" s="28" t="s">
        <v>24</v>
      </c>
      <c r="C42" s="43">
        <v>1641.29</v>
      </c>
      <c r="D42" s="4">
        <v>1712.8037364367815</v>
      </c>
      <c r="E42" s="186">
        <v>4.357166401841317E-2</v>
      </c>
      <c r="F42" s="4">
        <v>1705.7233322068371</v>
      </c>
      <c r="G42" s="194">
        <v>3.9257737637368839E-2</v>
      </c>
      <c r="H42" s="4">
        <v>1722.372106671575</v>
      </c>
      <c r="I42" s="204">
        <v>4.9401450488076426E-2</v>
      </c>
      <c r="J42" s="80"/>
    </row>
    <row r="43" spans="2:12" ht="13.5" customHeight="1" x14ac:dyDescent="0.2">
      <c r="B43" s="27" t="s">
        <v>27</v>
      </c>
      <c r="C43" s="8">
        <v>-798.70999999999992</v>
      </c>
      <c r="D43" s="10">
        <v>-816.64126803808824</v>
      </c>
      <c r="E43" s="184">
        <v>2.2450286134001463E-2</v>
      </c>
      <c r="F43" s="10">
        <v>-823.34510808309449</v>
      </c>
      <c r="G43" s="177">
        <v>3.0843620441830755E-2</v>
      </c>
      <c r="H43" s="10">
        <v>-818.27593336432619</v>
      </c>
      <c r="I43" s="199">
        <v>2.4496917985659783E-2</v>
      </c>
      <c r="J43" s="133" t="s">
        <v>61</v>
      </c>
    </row>
    <row r="44" spans="2:12" ht="18.75" customHeight="1" x14ac:dyDescent="0.2">
      <c r="B44" s="29" t="s">
        <v>28</v>
      </c>
      <c r="C44" s="134">
        <v>842.58</v>
      </c>
      <c r="D44" s="33">
        <v>896.16246839869325</v>
      </c>
      <c r="E44" s="187">
        <v>6.3593330483388222E-2</v>
      </c>
      <c r="F44" s="33">
        <v>882.3782241237426</v>
      </c>
      <c r="G44" s="195">
        <v>4.7233763112989324E-2</v>
      </c>
      <c r="H44" s="33">
        <v>904.09617330724882</v>
      </c>
      <c r="I44" s="190">
        <v>7.3009296811280544E-2</v>
      </c>
      <c r="J44" s="219" t="s">
        <v>98</v>
      </c>
    </row>
    <row r="45" spans="2:12" ht="18.75" customHeight="1" x14ac:dyDescent="0.2">
      <c r="B45" s="28" t="s">
        <v>29</v>
      </c>
      <c r="C45" s="139">
        <v>0.51336448768956133</v>
      </c>
      <c r="D45" s="5">
        <v>0.52321375142666271</v>
      </c>
      <c r="E45" s="188"/>
      <c r="F45" s="5">
        <v>0.51730442297587387</v>
      </c>
      <c r="G45" s="196"/>
      <c r="H45" s="5">
        <v>0.5249133853278567</v>
      </c>
      <c r="I45" s="207"/>
      <c r="J45" s="220"/>
    </row>
    <row r="46" spans="2:12" ht="13.5" customHeight="1" x14ac:dyDescent="0.2">
      <c r="B46" s="34" t="s">
        <v>4</v>
      </c>
      <c r="C46" s="46">
        <v>-408.11799999999999</v>
      </c>
      <c r="D46" s="35">
        <v>-354.8</v>
      </c>
      <c r="E46" s="189">
        <v>-0.13064358837395063</v>
      </c>
      <c r="F46" s="35">
        <v>-334.64423117274646</v>
      </c>
      <c r="G46" s="197">
        <v>-0.18003069903129376</v>
      </c>
      <c r="H46" s="35">
        <v>-378.48148505554207</v>
      </c>
      <c r="I46" s="205">
        <v>-7.2617514896323954E-2</v>
      </c>
      <c r="J46" s="80"/>
    </row>
    <row r="47" spans="2:12" ht="13.5" customHeight="1" x14ac:dyDescent="0.2">
      <c r="B47" s="27" t="s">
        <v>25</v>
      </c>
      <c r="C47" s="8">
        <v>-10.547000000000001</v>
      </c>
      <c r="D47" s="10">
        <v>-9.8305000000000007</v>
      </c>
      <c r="E47" s="184">
        <v>-6.7934009670996498E-2</v>
      </c>
      <c r="F47" s="10">
        <v>1.9199999999999875</v>
      </c>
      <c r="G47" s="177">
        <v>-1.1820422869062281</v>
      </c>
      <c r="H47" s="10">
        <v>-12.8</v>
      </c>
      <c r="I47" s="199">
        <v>0.21361524604152837</v>
      </c>
      <c r="J47" s="80"/>
    </row>
    <row r="48" spans="2:12" ht="13.5" customHeight="1" x14ac:dyDescent="0.2">
      <c r="B48" s="27" t="s">
        <v>26</v>
      </c>
      <c r="C48" s="8">
        <v>0</v>
      </c>
      <c r="D48" s="10">
        <v>-1.996</v>
      </c>
      <c r="E48" s="184" t="s">
        <v>153</v>
      </c>
      <c r="F48" s="10">
        <v>12.5</v>
      </c>
      <c r="G48" s="177" t="s">
        <v>153</v>
      </c>
      <c r="H48" s="10">
        <v>-2.2000000000000002</v>
      </c>
      <c r="I48" s="199" t="s">
        <v>153</v>
      </c>
      <c r="J48" s="80"/>
    </row>
    <row r="49" spans="2:10" ht="13.5" customHeight="1" x14ac:dyDescent="0.2">
      <c r="B49" s="27" t="s">
        <v>89</v>
      </c>
      <c r="C49" s="8">
        <v>-34.755000000000003</v>
      </c>
      <c r="D49" s="10">
        <v>-1.8</v>
      </c>
      <c r="E49" s="184">
        <v>-0.94820889080707815</v>
      </c>
      <c r="F49" s="10">
        <v>0</v>
      </c>
      <c r="G49" s="177">
        <v>-1</v>
      </c>
      <c r="H49" s="10">
        <v>-15</v>
      </c>
      <c r="I49" s="199">
        <v>-0.56840742339231776</v>
      </c>
      <c r="J49" s="80"/>
    </row>
    <row r="50" spans="2:10" ht="13.5" customHeight="1" x14ac:dyDescent="0.2">
      <c r="B50" s="29" t="s">
        <v>100</v>
      </c>
      <c r="C50" s="45">
        <v>389.16</v>
      </c>
      <c r="D50" s="56">
        <v>532.39266249679429</v>
      </c>
      <c r="E50" s="185">
        <v>0.36805597311335769</v>
      </c>
      <c r="F50" s="56">
        <v>509.39712218879197</v>
      </c>
      <c r="G50" s="178">
        <v>0.30896577805733361</v>
      </c>
      <c r="H50" s="56">
        <v>551.9357615887609</v>
      </c>
      <c r="I50" s="200">
        <v>0.41827464690297278</v>
      </c>
      <c r="J50" s="172"/>
    </row>
    <row r="51" spans="2:10" ht="13.5" customHeight="1" x14ac:dyDescent="0.2">
      <c r="B51" s="27" t="s">
        <v>32</v>
      </c>
      <c r="C51" s="8">
        <v>-262.81700000000001</v>
      </c>
      <c r="D51" s="10">
        <v>-268.53196500000001</v>
      </c>
      <c r="E51" s="184">
        <v>2.1745035519011413E-2</v>
      </c>
      <c r="F51" s="10">
        <v>-246.48702039044818</v>
      </c>
      <c r="G51" s="177">
        <v>-6.2134411432867132E-2</v>
      </c>
      <c r="H51" s="10">
        <v>-324.46789719748625</v>
      </c>
      <c r="I51" s="199">
        <v>0.23457728075994422</v>
      </c>
      <c r="J51" s="80" t="s">
        <v>84</v>
      </c>
    </row>
    <row r="52" spans="2:10" ht="13.5" customHeight="1" x14ac:dyDescent="0.2">
      <c r="B52" s="27" t="s">
        <v>42</v>
      </c>
      <c r="C52" s="8">
        <v>56.287999999999997</v>
      </c>
      <c r="D52" s="10">
        <v>-54</v>
      </c>
      <c r="E52" s="184"/>
      <c r="F52" s="10">
        <v>0.30000000000000004</v>
      </c>
      <c r="G52" s="177"/>
      <c r="H52" s="10">
        <v>-61.1</v>
      </c>
      <c r="I52" s="199"/>
      <c r="J52" s="80" t="s">
        <v>62</v>
      </c>
    </row>
    <row r="53" spans="2:10" ht="13.5" customHeight="1" x14ac:dyDescent="0.2">
      <c r="B53" s="27" t="s">
        <v>43</v>
      </c>
      <c r="C53" s="8">
        <v>0</v>
      </c>
      <c r="D53" s="10">
        <v>-7.15</v>
      </c>
      <c r="E53" s="184" t="s">
        <v>153</v>
      </c>
      <c r="F53" s="10">
        <v>0</v>
      </c>
      <c r="G53" s="177" t="s">
        <v>153</v>
      </c>
      <c r="H53" s="10">
        <v>-7.3</v>
      </c>
      <c r="I53" s="199" t="s">
        <v>153</v>
      </c>
      <c r="J53" s="80"/>
    </row>
    <row r="54" spans="2:10" ht="13.5" customHeight="1" x14ac:dyDescent="0.2">
      <c r="B54" s="27" t="s">
        <v>21</v>
      </c>
      <c r="C54" s="8">
        <v>0</v>
      </c>
      <c r="D54" s="10">
        <v>0.30349999999999999</v>
      </c>
      <c r="E54" s="184" t="s">
        <v>153</v>
      </c>
      <c r="F54" s="10">
        <v>0</v>
      </c>
      <c r="G54" s="177" t="s">
        <v>153</v>
      </c>
      <c r="H54" s="10">
        <v>1.1000000000000001</v>
      </c>
      <c r="I54" s="199" t="s">
        <v>153</v>
      </c>
      <c r="J54" s="133"/>
    </row>
    <row r="55" spans="2:10" ht="13.5" customHeight="1" x14ac:dyDescent="0.2">
      <c r="B55" s="29" t="s">
        <v>33</v>
      </c>
      <c r="C55" s="45">
        <v>182.73100000000002</v>
      </c>
      <c r="D55" s="33">
        <v>216.58149260836311</v>
      </c>
      <c r="E55" s="185">
        <v>0.18524767340168369</v>
      </c>
      <c r="F55" s="33">
        <v>193.52269269688105</v>
      </c>
      <c r="G55" s="185">
        <v>5.9057810097252306E-2</v>
      </c>
      <c r="H55" s="33">
        <v>286.47551158876087</v>
      </c>
      <c r="I55" s="185">
        <v>0.56774445271333729</v>
      </c>
      <c r="J55" s="80"/>
    </row>
    <row r="56" spans="2:10" ht="13.5" customHeight="1" x14ac:dyDescent="0.2">
      <c r="B56" s="27" t="s">
        <v>34</v>
      </c>
      <c r="C56" s="8">
        <v>-66.326999999999998</v>
      </c>
      <c r="D56" s="10">
        <v>-100.37581244707614</v>
      </c>
      <c r="E56" s="184">
        <v>0.51334769320301143</v>
      </c>
      <c r="F56" s="10">
        <v>-66.571870000000004</v>
      </c>
      <c r="G56" s="177">
        <v>3.6918600268367463E-3</v>
      </c>
      <c r="H56" s="10">
        <v>-117.578</v>
      </c>
      <c r="I56" s="199">
        <v>0.77270191626336193</v>
      </c>
      <c r="J56" s="133"/>
    </row>
    <row r="57" spans="2:10" ht="13.5" customHeight="1" x14ac:dyDescent="0.2">
      <c r="B57" s="29" t="s">
        <v>35</v>
      </c>
      <c r="C57" s="45">
        <v>116.40400000000002</v>
      </c>
      <c r="D57" s="33">
        <v>113.79861945627238</v>
      </c>
      <c r="E57" s="185">
        <v>-2.2382225213288587E-2</v>
      </c>
      <c r="F57" s="33">
        <v>90.690765299308026</v>
      </c>
      <c r="G57" s="185">
        <v>-0.22089648724006039</v>
      </c>
      <c r="H57" s="33">
        <v>189.10248519974107</v>
      </c>
      <c r="I57" s="185">
        <v>0.62453597127024008</v>
      </c>
      <c r="J57" s="80"/>
    </row>
    <row r="58" spans="2:10" ht="13.5" customHeight="1" x14ac:dyDescent="0.2">
      <c r="B58" s="27"/>
      <c r="C58" s="8"/>
      <c r="D58" s="8"/>
      <c r="E58" s="184"/>
      <c r="F58" s="8"/>
      <c r="G58" s="177"/>
      <c r="H58" s="8"/>
      <c r="I58" s="199"/>
      <c r="J58" s="133"/>
    </row>
    <row r="59" spans="2:10" ht="13.5" customHeight="1" x14ac:dyDescent="0.2">
      <c r="B59" s="29" t="s">
        <v>36</v>
      </c>
      <c r="C59" s="45">
        <v>372.29600000000005</v>
      </c>
      <c r="D59" s="84">
        <v>358.38200434785136</v>
      </c>
      <c r="E59" s="185">
        <v>-3.7373476083945811E-2</v>
      </c>
      <c r="F59" s="84">
        <v>276.33283907474981</v>
      </c>
      <c r="G59" s="185">
        <v>-0.25776038669566748</v>
      </c>
      <c r="H59" s="84">
        <v>379.94849025570585</v>
      </c>
      <c r="I59" s="185">
        <v>2.0554854888867435E-2</v>
      </c>
      <c r="J59" s="231" t="s">
        <v>65</v>
      </c>
    </row>
    <row r="60" spans="2:10" ht="13.5" customHeight="1" x14ac:dyDescent="0.2">
      <c r="B60" s="27" t="s">
        <v>40</v>
      </c>
      <c r="C60" s="88">
        <v>0.22683133388980622</v>
      </c>
      <c r="D60" s="91">
        <v>0.20923705193066003</v>
      </c>
      <c r="E60" s="89"/>
      <c r="F60" s="91">
        <v>0.16200331780490737</v>
      </c>
      <c r="G60" s="90"/>
      <c r="H60" s="91">
        <v>0.22059605400249035</v>
      </c>
      <c r="I60" s="206"/>
      <c r="J60" s="220"/>
    </row>
    <row r="61" spans="2:10" ht="60" x14ac:dyDescent="0.2">
      <c r="B61" s="82" t="s">
        <v>22</v>
      </c>
      <c r="C61" s="134">
        <v>212.39787920000001</v>
      </c>
      <c r="D61" s="150">
        <v>243.72543643710304</v>
      </c>
      <c r="E61" s="190">
        <v>0.14749468005565203</v>
      </c>
      <c r="F61" s="150">
        <v>213.08279700497951</v>
      </c>
      <c r="G61" s="190">
        <v>3.2246922971135294E-3</v>
      </c>
      <c r="H61" s="150">
        <v>333.67207492768449</v>
      </c>
      <c r="I61" s="190">
        <v>0.57097649084099</v>
      </c>
      <c r="J61" s="160" t="s">
        <v>85</v>
      </c>
    </row>
    <row r="62" spans="2:10" ht="36" x14ac:dyDescent="0.2">
      <c r="B62" s="149" t="s">
        <v>83</v>
      </c>
      <c r="C62" s="151">
        <v>3.9602698669091816</v>
      </c>
      <c r="D62" s="154">
        <v>3.8062292349796514</v>
      </c>
      <c r="E62" s="191"/>
      <c r="F62" s="154">
        <v>3.4748551908326792</v>
      </c>
      <c r="G62" s="191"/>
      <c r="H62" s="154">
        <v>4.2405062018907209</v>
      </c>
      <c r="I62" s="191"/>
      <c r="J62" s="161" t="s">
        <v>99</v>
      </c>
    </row>
    <row r="63" spans="2:10" s="148" customFormat="1" x14ac:dyDescent="0.2">
      <c r="B63" s="38"/>
      <c r="C63" s="165"/>
      <c r="D63" s="166"/>
      <c r="E63" s="167"/>
      <c r="F63" s="166"/>
      <c r="G63" s="167"/>
      <c r="H63" s="166"/>
      <c r="I63" s="167"/>
      <c r="J63" s="168"/>
    </row>
    <row r="64" spans="2:10" s="148" customFormat="1" x14ac:dyDescent="0.2">
      <c r="B64" s="38"/>
      <c r="C64" s="165"/>
      <c r="D64" s="166"/>
      <c r="E64" s="167"/>
      <c r="F64" s="166"/>
      <c r="G64" s="167"/>
      <c r="H64" s="166"/>
      <c r="I64" s="167"/>
      <c r="J64" s="168"/>
    </row>
    <row r="65" spans="2:10" x14ac:dyDescent="0.2">
      <c r="B65" s="103" t="s">
        <v>52</v>
      </c>
      <c r="C65" s="103"/>
      <c r="E65" s="1"/>
      <c r="F65" s="72"/>
      <c r="G65" s="48"/>
      <c r="H65" s="72"/>
      <c r="I65" s="48"/>
      <c r="J65" s="72"/>
    </row>
    <row r="66" spans="2:10" x14ac:dyDescent="0.2">
      <c r="B66" s="1" t="s">
        <v>51</v>
      </c>
      <c r="D66" s="49"/>
      <c r="E66" s="1"/>
      <c r="F66" s="72"/>
      <c r="G66" s="48"/>
      <c r="H66" s="72"/>
      <c r="I66" s="48"/>
      <c r="J66" s="72"/>
    </row>
    <row r="67" spans="2:10" ht="62.25" customHeight="1" x14ac:dyDescent="0.2">
      <c r="B67" s="218" t="s">
        <v>50</v>
      </c>
      <c r="C67" s="218"/>
      <c r="D67" s="218"/>
      <c r="E67" s="218"/>
      <c r="F67" s="218"/>
      <c r="G67" s="218"/>
      <c r="H67" s="218"/>
      <c r="I67" s="218"/>
      <c r="J67" s="104"/>
    </row>
    <row r="68" spans="2:10" x14ac:dyDescent="0.2">
      <c r="E68" s="48"/>
      <c r="F68" s="48"/>
      <c r="G68" s="48"/>
      <c r="H68" s="48"/>
      <c r="I68" s="48"/>
    </row>
    <row r="69" spans="2:10" x14ac:dyDescent="0.2">
      <c r="B69" s="1" t="s">
        <v>108</v>
      </c>
      <c r="D69" s="44"/>
    </row>
    <row r="70" spans="2:10" x14ac:dyDescent="0.2">
      <c r="D70" s="54"/>
      <c r="F70" s="47"/>
      <c r="G70" s="47"/>
    </row>
  </sheetData>
  <mergeCells count="13">
    <mergeCell ref="B67:I67"/>
    <mergeCell ref="J44:J45"/>
    <mergeCell ref="B2:J2"/>
    <mergeCell ref="D7:D8"/>
    <mergeCell ref="E7:E8"/>
    <mergeCell ref="F7:F8"/>
    <mergeCell ref="G7:G8"/>
    <mergeCell ref="H7:H8"/>
    <mergeCell ref="I7:I8"/>
    <mergeCell ref="J7:J8"/>
    <mergeCell ref="C7:C8"/>
    <mergeCell ref="J59:J60"/>
    <mergeCell ref="J13:J15"/>
  </mergeCells>
  <conditionalFormatting sqref="I12:I64 G12:G64 E12:E64">
    <cfRule type="cellIs" dxfId="7" priority="23" stopIfTrue="1" operator="equal">
      <formula>-1</formula>
    </cfRule>
    <cfRule type="cellIs" dxfId="6" priority="24"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48" orientation="landscape" r:id="rId1"/>
  <headerFooter alignWithMargins="0">
    <oddHeader>&amp;C&amp;"Arial,Vet"&amp;8&amp;UTelenet - Analyst Consensus Q1 2014</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K70"/>
  <sheetViews>
    <sheetView showGridLines="0" zoomScale="90" zoomScaleNormal="100" workbookViewId="0"/>
  </sheetViews>
  <sheetFormatPr defaultRowHeight="12" x14ac:dyDescent="0.2"/>
  <cols>
    <col min="1" max="1" width="3" style="1" customWidth="1"/>
    <col min="2" max="2" width="53.42578125" style="1" customWidth="1"/>
    <col min="3" max="3" width="17.7109375" style="1" customWidth="1"/>
    <col min="4" max="4" width="9.5703125" style="11" customWidth="1"/>
    <col min="5" max="5" width="17.7109375" style="1" customWidth="1"/>
    <col min="6" max="6" width="9.5703125" style="1" customWidth="1"/>
    <col min="7" max="7" width="17.7109375" style="1" customWidth="1"/>
    <col min="8" max="8" width="9.5703125" style="1" customWidth="1"/>
    <col min="9" max="9" width="150" style="1" customWidth="1"/>
    <col min="10" max="10" width="2.7109375" style="1" customWidth="1"/>
    <col min="11" max="16384" width="9.140625" style="1"/>
  </cols>
  <sheetData>
    <row r="2" spans="2:9" ht="18.75" thickBot="1" x14ac:dyDescent="0.3">
      <c r="B2" s="217" t="s">
        <v>78</v>
      </c>
      <c r="C2" s="217"/>
      <c r="D2" s="217"/>
      <c r="E2" s="221"/>
      <c r="F2" s="221"/>
      <c r="G2" s="221"/>
      <c r="H2" s="221"/>
      <c r="I2" s="221"/>
    </row>
    <row r="3" spans="2:9" ht="19.5" thickTop="1" thickBot="1" x14ac:dyDescent="0.3">
      <c r="B3" s="102" t="s">
        <v>49</v>
      </c>
      <c r="C3" s="162"/>
      <c r="D3" s="162"/>
      <c r="E3" s="163"/>
      <c r="F3" s="163"/>
      <c r="G3" s="163"/>
      <c r="H3" s="163"/>
      <c r="I3" s="163"/>
    </row>
    <row r="4" spans="2:9" ht="12.75" thickTop="1" x14ac:dyDescent="0.2">
      <c r="I4" s="12"/>
    </row>
    <row r="5" spans="2:9" x14ac:dyDescent="0.2">
      <c r="B5" s="50"/>
      <c r="C5" s="87"/>
      <c r="D5" s="51"/>
      <c r="E5" s="52"/>
      <c r="F5" s="52"/>
      <c r="G5" s="53"/>
      <c r="H5" s="53"/>
    </row>
    <row r="6" spans="2:9" x14ac:dyDescent="0.2">
      <c r="B6" s="52"/>
      <c r="C6" s="87"/>
      <c r="D6" s="41"/>
      <c r="E6" s="52"/>
      <c r="F6" s="52"/>
      <c r="G6" s="53"/>
      <c r="H6" s="53"/>
    </row>
    <row r="7" spans="2:9" ht="12.75" customHeight="1" x14ac:dyDescent="0.2">
      <c r="C7" s="226" t="s">
        <v>79</v>
      </c>
      <c r="D7" s="228"/>
      <c r="E7" s="226" t="s">
        <v>80</v>
      </c>
      <c r="F7" s="228"/>
      <c r="G7" s="226" t="s">
        <v>81</v>
      </c>
      <c r="H7" s="224"/>
      <c r="I7" s="233" t="s">
        <v>1</v>
      </c>
    </row>
    <row r="8" spans="2:9" ht="19.5" customHeight="1" x14ac:dyDescent="0.2">
      <c r="C8" s="227"/>
      <c r="D8" s="229"/>
      <c r="E8" s="227"/>
      <c r="F8" s="229"/>
      <c r="G8" s="227"/>
      <c r="H8" s="225"/>
      <c r="I8" s="234"/>
    </row>
    <row r="9" spans="2:9" ht="12" customHeight="1" x14ac:dyDescent="0.2">
      <c r="C9" s="6"/>
      <c r="D9" s="59"/>
      <c r="E9" s="3"/>
      <c r="F9" s="59"/>
      <c r="G9" s="3"/>
      <c r="H9" s="105"/>
      <c r="I9" s="9"/>
    </row>
    <row r="10" spans="2:9" ht="15" customHeight="1" x14ac:dyDescent="0.2">
      <c r="B10" s="23" t="s">
        <v>39</v>
      </c>
      <c r="C10" s="25"/>
      <c r="D10" s="60"/>
      <c r="E10" s="26"/>
      <c r="F10" s="60"/>
      <c r="G10" s="26"/>
      <c r="H10" s="106"/>
      <c r="I10" s="26"/>
    </row>
    <row r="11" spans="2:9" ht="13.5" customHeight="1" x14ac:dyDescent="0.2">
      <c r="B11" s="27"/>
      <c r="C11" s="7"/>
      <c r="D11" s="58"/>
      <c r="E11" s="3"/>
      <c r="F11" s="58"/>
      <c r="G11" s="3"/>
      <c r="H11" s="107"/>
      <c r="I11" s="7"/>
    </row>
    <row r="12" spans="2:9" ht="13.5" customHeight="1" x14ac:dyDescent="0.2">
      <c r="B12" s="28" t="s">
        <v>5</v>
      </c>
      <c r="C12" s="13"/>
      <c r="D12" s="61"/>
      <c r="E12" s="13"/>
      <c r="F12" s="61"/>
      <c r="G12" s="13"/>
      <c r="H12" s="108"/>
      <c r="I12" s="147"/>
    </row>
    <row r="13" spans="2:9" ht="13.5" customHeight="1" x14ac:dyDescent="0.2">
      <c r="B13" s="27" t="s">
        <v>8</v>
      </c>
      <c r="C13" s="14">
        <v>382160.99999999994</v>
      </c>
      <c r="D13" s="159"/>
      <c r="E13" s="14">
        <v>333044.97600000014</v>
      </c>
      <c r="F13" s="159"/>
      <c r="G13" s="14">
        <v>480300</v>
      </c>
      <c r="H13" s="159"/>
      <c r="I13" s="232" t="s">
        <v>91</v>
      </c>
    </row>
    <row r="14" spans="2:9" ht="13.5" customHeight="1" x14ac:dyDescent="0.2">
      <c r="B14" s="27" t="s">
        <v>7</v>
      </c>
      <c r="C14" s="14">
        <v>1653552.4474129621</v>
      </c>
      <c r="D14" s="61"/>
      <c r="E14" s="14">
        <v>1615544.14</v>
      </c>
      <c r="F14" s="61"/>
      <c r="G14" s="14">
        <v>1702537.0259624997</v>
      </c>
      <c r="H14" s="108"/>
      <c r="I14" s="232"/>
    </row>
    <row r="15" spans="2:9" ht="13.5" customHeight="1" x14ac:dyDescent="0.2">
      <c r="B15" s="29" t="s">
        <v>3</v>
      </c>
      <c r="C15" s="16">
        <v>2045750</v>
      </c>
      <c r="D15" s="62"/>
      <c r="E15" s="16">
        <v>2008800</v>
      </c>
      <c r="F15" s="62"/>
      <c r="G15" s="16">
        <v>2110800</v>
      </c>
      <c r="H15" s="109"/>
      <c r="I15" s="232"/>
    </row>
    <row r="16" spans="2:9" ht="13.5" customHeight="1" x14ac:dyDescent="0.2">
      <c r="B16" s="27"/>
      <c r="C16" s="13"/>
      <c r="D16" s="61"/>
      <c r="E16" s="13"/>
      <c r="F16" s="61"/>
      <c r="G16" s="13"/>
      <c r="H16" s="108"/>
      <c r="I16" s="78"/>
    </row>
    <row r="17" spans="2:9" ht="13.5" customHeight="1" x14ac:dyDescent="0.2">
      <c r="B17" s="28" t="s">
        <v>6</v>
      </c>
      <c r="C17" s="13"/>
      <c r="D17" s="61"/>
      <c r="E17" s="13"/>
      <c r="F17" s="61"/>
      <c r="G17" s="13"/>
      <c r="H17" s="108"/>
      <c r="I17" s="78"/>
    </row>
    <row r="18" spans="2:9" ht="13.5" customHeight="1" x14ac:dyDescent="0.2">
      <c r="B18" s="27" t="s">
        <v>9</v>
      </c>
      <c r="C18" s="14">
        <v>1544500</v>
      </c>
      <c r="D18" s="61"/>
      <c r="E18" s="14">
        <v>1503400</v>
      </c>
      <c r="F18" s="61"/>
      <c r="G18" s="14">
        <v>1582000</v>
      </c>
      <c r="H18" s="108"/>
      <c r="I18" s="79"/>
    </row>
    <row r="19" spans="2:9" ht="13.5" customHeight="1" x14ac:dyDescent="0.2">
      <c r="B19" s="27" t="s">
        <v>10</v>
      </c>
      <c r="C19" s="14">
        <v>41300</v>
      </c>
      <c r="D19" s="61"/>
      <c r="E19" s="14">
        <v>39700</v>
      </c>
      <c r="F19" s="61"/>
      <c r="G19" s="14">
        <v>45000</v>
      </c>
      <c r="H19" s="108"/>
      <c r="I19" s="145"/>
    </row>
    <row r="20" spans="2:9" ht="13.5" customHeight="1" x14ac:dyDescent="0.2">
      <c r="B20" s="29" t="s">
        <v>11</v>
      </c>
      <c r="C20" s="16">
        <v>1585195</v>
      </c>
      <c r="D20" s="62"/>
      <c r="E20" s="16">
        <v>1544400</v>
      </c>
      <c r="F20" s="62"/>
      <c r="G20" s="16">
        <v>1622000</v>
      </c>
      <c r="H20" s="109"/>
      <c r="I20" s="79"/>
    </row>
    <row r="21" spans="2:9" ht="13.5" customHeight="1" x14ac:dyDescent="0.2">
      <c r="B21" s="27"/>
      <c r="C21" s="15"/>
      <c r="D21" s="61"/>
      <c r="E21" s="15"/>
      <c r="F21" s="61"/>
      <c r="G21" s="15"/>
      <c r="H21" s="108"/>
      <c r="I21" s="79"/>
    </row>
    <row r="22" spans="2:9" ht="13.5" customHeight="1" x14ac:dyDescent="0.2">
      <c r="B22" s="28" t="s">
        <v>12</v>
      </c>
      <c r="C22" s="15"/>
      <c r="D22" s="61"/>
      <c r="E22" s="15"/>
      <c r="F22" s="61"/>
      <c r="G22" s="15"/>
      <c r="H22" s="108"/>
      <c r="I22" s="79"/>
    </row>
    <row r="23" spans="2:9" ht="13.5" customHeight="1" x14ac:dyDescent="0.2">
      <c r="B23" s="27" t="s">
        <v>13</v>
      </c>
      <c r="C23" s="14">
        <v>1201100</v>
      </c>
      <c r="D23" s="61"/>
      <c r="E23" s="14">
        <v>1067880.5</v>
      </c>
      <c r="F23" s="61"/>
      <c r="G23" s="14">
        <v>1258819.236825669</v>
      </c>
      <c r="H23" s="108"/>
      <c r="I23" s="79"/>
    </row>
    <row r="24" spans="2:9" ht="13.5" customHeight="1" x14ac:dyDescent="0.2">
      <c r="B24" s="27" t="s">
        <v>14</v>
      </c>
      <c r="C24" s="14">
        <v>14785.664000000004</v>
      </c>
      <c r="D24" s="61"/>
      <c r="E24" s="14">
        <v>13900</v>
      </c>
      <c r="F24" s="61"/>
      <c r="G24" s="14">
        <v>16196.387607478528</v>
      </c>
      <c r="H24" s="108"/>
      <c r="I24" s="144"/>
    </row>
    <row r="25" spans="2:9" ht="13.5" customHeight="1" x14ac:dyDescent="0.2">
      <c r="B25" s="29" t="s">
        <v>15</v>
      </c>
      <c r="C25" s="16">
        <v>1217800</v>
      </c>
      <c r="D25" s="62"/>
      <c r="E25" s="16">
        <v>1082880.5</v>
      </c>
      <c r="F25" s="62"/>
      <c r="G25" s="16">
        <v>1275015.6244331475</v>
      </c>
      <c r="H25" s="109"/>
      <c r="I25" s="78" t="s">
        <v>37</v>
      </c>
    </row>
    <row r="26" spans="2:9" ht="13.5" customHeight="1" x14ac:dyDescent="0.2">
      <c r="B26" s="27"/>
      <c r="C26" s="15"/>
      <c r="D26" s="61"/>
      <c r="E26" s="15"/>
      <c r="F26" s="61"/>
      <c r="G26" s="15"/>
      <c r="H26" s="108"/>
      <c r="I26" s="144"/>
    </row>
    <row r="27" spans="2:9" ht="13.5" customHeight="1" x14ac:dyDescent="0.2">
      <c r="B27" s="29" t="s">
        <v>38</v>
      </c>
      <c r="C27" s="17">
        <v>4830025.0434423089</v>
      </c>
      <c r="D27" s="62"/>
      <c r="E27" s="17">
        <v>4717180.5</v>
      </c>
      <c r="F27" s="62"/>
      <c r="G27" s="17">
        <v>4926200</v>
      </c>
      <c r="H27" s="109"/>
      <c r="I27" s="78" t="s">
        <v>60</v>
      </c>
    </row>
    <row r="28" spans="2:9" ht="24" x14ac:dyDescent="0.2">
      <c r="B28" s="30" t="s">
        <v>16</v>
      </c>
      <c r="C28" s="21">
        <v>1042950</v>
      </c>
      <c r="D28" s="63"/>
      <c r="E28" s="21">
        <v>965481</v>
      </c>
      <c r="F28" s="63"/>
      <c r="G28" s="21">
        <v>1122940.246036608</v>
      </c>
      <c r="H28" s="110"/>
      <c r="I28" s="153" t="s">
        <v>92</v>
      </c>
    </row>
    <row r="29" spans="2:9" x14ac:dyDescent="0.2">
      <c r="B29" s="41"/>
      <c r="C29" s="42"/>
      <c r="D29" s="99"/>
      <c r="E29" s="42"/>
      <c r="F29" s="99"/>
      <c r="G29" s="42"/>
      <c r="H29" s="99"/>
      <c r="I29" s="18"/>
    </row>
    <row r="30" spans="2:9" x14ac:dyDescent="0.2">
      <c r="B30" s="12"/>
      <c r="C30" s="19"/>
      <c r="D30" s="100"/>
      <c r="E30" s="19"/>
      <c r="F30" s="100"/>
      <c r="G30" s="19"/>
      <c r="H30" s="100"/>
      <c r="I30" s="18"/>
    </row>
    <row r="31" spans="2:9" ht="15" customHeight="1" x14ac:dyDescent="0.2">
      <c r="B31" s="23" t="s">
        <v>20</v>
      </c>
      <c r="C31" s="31"/>
      <c r="D31" s="65"/>
      <c r="E31" s="31"/>
      <c r="F31" s="74"/>
      <c r="G31" s="31"/>
      <c r="H31" s="111"/>
      <c r="I31" s="32"/>
    </row>
    <row r="32" spans="2:9" ht="13.5" customHeight="1" x14ac:dyDescent="0.2">
      <c r="B32" s="27"/>
      <c r="C32" s="8"/>
      <c r="D32" s="66"/>
      <c r="E32" s="8"/>
      <c r="F32" s="64"/>
      <c r="G32" s="8"/>
      <c r="H32" s="112"/>
      <c r="I32" s="18"/>
    </row>
    <row r="33" spans="2:11" ht="13.5" customHeight="1" x14ac:dyDescent="0.2">
      <c r="B33" s="28" t="s">
        <v>30</v>
      </c>
      <c r="C33" s="8"/>
      <c r="D33" s="66"/>
      <c r="E33" s="8"/>
      <c r="F33" s="64"/>
      <c r="G33" s="8"/>
      <c r="H33" s="112"/>
      <c r="I33" s="18"/>
    </row>
    <row r="34" spans="2:11" ht="13.5" customHeight="1" x14ac:dyDescent="0.2">
      <c r="B34" s="27" t="s">
        <v>17</v>
      </c>
      <c r="C34" s="10">
        <v>323.73263577829357</v>
      </c>
      <c r="D34" s="67"/>
      <c r="E34" s="10">
        <v>317.39999999999998</v>
      </c>
      <c r="F34" s="61"/>
      <c r="G34" s="10">
        <v>328.38371706863518</v>
      </c>
      <c r="H34" s="108"/>
      <c r="I34" s="80" t="s">
        <v>93</v>
      </c>
    </row>
    <row r="35" spans="2:11" ht="13.5" customHeight="1" x14ac:dyDescent="0.2">
      <c r="B35" s="27" t="s">
        <v>31</v>
      </c>
      <c r="C35" s="10">
        <v>248.13792480000001</v>
      </c>
      <c r="D35" s="67"/>
      <c r="E35" s="10">
        <v>222.5</v>
      </c>
      <c r="F35" s="61"/>
      <c r="G35" s="10">
        <v>260.21166515129914</v>
      </c>
      <c r="H35" s="108"/>
      <c r="I35" s="80" t="s">
        <v>94</v>
      </c>
    </row>
    <row r="36" spans="2:11" ht="13.5" customHeight="1" x14ac:dyDescent="0.2">
      <c r="B36" s="27" t="s">
        <v>0</v>
      </c>
      <c r="C36" s="10">
        <v>52</v>
      </c>
      <c r="D36" s="67"/>
      <c r="E36" s="10">
        <v>46.879199999999997</v>
      </c>
      <c r="F36" s="61"/>
      <c r="G36" s="10">
        <v>55.551443200000001</v>
      </c>
      <c r="H36" s="108"/>
      <c r="I36" s="80" t="s">
        <v>95</v>
      </c>
    </row>
    <row r="37" spans="2:11" ht="13.5" customHeight="1" x14ac:dyDescent="0.2">
      <c r="B37" s="27" t="s">
        <v>18</v>
      </c>
      <c r="C37" s="10">
        <v>557.30556631932666</v>
      </c>
      <c r="D37" s="67"/>
      <c r="E37" s="10">
        <v>529.97538822271133</v>
      </c>
      <c r="F37" s="61"/>
      <c r="G37" s="10">
        <v>571</v>
      </c>
      <c r="H37" s="108"/>
      <c r="I37" s="80"/>
    </row>
    <row r="38" spans="2:11" ht="13.5" customHeight="1" x14ac:dyDescent="0.2">
      <c r="B38" s="27" t="s">
        <v>2</v>
      </c>
      <c r="C38" s="10">
        <v>528.43463000000008</v>
      </c>
      <c r="D38" s="67"/>
      <c r="E38" s="10">
        <v>499</v>
      </c>
      <c r="F38" s="61"/>
      <c r="G38" s="10">
        <v>560.88513041090175</v>
      </c>
      <c r="H38" s="108"/>
      <c r="I38" s="80" t="s">
        <v>96</v>
      </c>
    </row>
    <row r="39" spans="2:11" ht="13.5" customHeight="1" x14ac:dyDescent="0.2">
      <c r="B39" s="27" t="s">
        <v>19</v>
      </c>
      <c r="C39" s="10">
        <v>97.709980000000002</v>
      </c>
      <c r="D39" s="67"/>
      <c r="E39" s="10">
        <v>94.695999999999998</v>
      </c>
      <c r="F39" s="61"/>
      <c r="G39" s="10">
        <v>106.95</v>
      </c>
      <c r="H39" s="108"/>
      <c r="I39" s="144" t="s">
        <v>97</v>
      </c>
      <c r="K39" s="44"/>
    </row>
    <row r="40" spans="2:11" ht="13.5" customHeight="1" x14ac:dyDescent="0.2">
      <c r="B40" s="29" t="s">
        <v>23</v>
      </c>
      <c r="C40" s="33">
        <v>1807.5471727075251</v>
      </c>
      <c r="D40" s="68"/>
      <c r="E40" s="33">
        <v>1763.013896640872</v>
      </c>
      <c r="F40" s="62"/>
      <c r="G40" s="33">
        <v>1855.7675178393813</v>
      </c>
      <c r="H40" s="109"/>
      <c r="I40" s="81"/>
    </row>
    <row r="41" spans="2:11" ht="13.5" customHeight="1" x14ac:dyDescent="0.2">
      <c r="B41" s="27"/>
      <c r="C41" s="8"/>
      <c r="D41" s="67"/>
      <c r="E41" s="8"/>
      <c r="F41" s="61"/>
      <c r="G41" s="8"/>
      <c r="H41" s="108"/>
      <c r="I41" s="80"/>
    </row>
    <row r="42" spans="2:11" ht="13.5" customHeight="1" x14ac:dyDescent="0.2">
      <c r="B42" s="28" t="s">
        <v>24</v>
      </c>
      <c r="C42" s="4">
        <v>1807.5471727075251</v>
      </c>
      <c r="D42" s="69"/>
      <c r="E42" s="4">
        <v>1763.013896640872</v>
      </c>
      <c r="F42" s="71"/>
      <c r="G42" s="4">
        <v>1855.7675178393813</v>
      </c>
      <c r="H42" s="113"/>
      <c r="I42" s="80"/>
    </row>
    <row r="43" spans="2:11" ht="13.5" customHeight="1" x14ac:dyDescent="0.2">
      <c r="B43" s="27" t="s">
        <v>27</v>
      </c>
      <c r="C43" s="10">
        <v>-870.60336471425808</v>
      </c>
      <c r="D43" s="67"/>
      <c r="E43" s="10">
        <v>-867.65673956226601</v>
      </c>
      <c r="F43" s="61"/>
      <c r="G43" s="10">
        <v>-896.42059656489232</v>
      </c>
      <c r="H43" s="108"/>
      <c r="I43" s="133" t="s">
        <v>61</v>
      </c>
    </row>
    <row r="44" spans="2:11" ht="18.75" customHeight="1" x14ac:dyDescent="0.2">
      <c r="B44" s="29" t="s">
        <v>28</v>
      </c>
      <c r="C44" s="33">
        <v>936.943807993267</v>
      </c>
      <c r="D44" s="136"/>
      <c r="E44" s="33">
        <v>895.35715707860595</v>
      </c>
      <c r="F44" s="137"/>
      <c r="G44" s="33">
        <v>959.34692127448898</v>
      </c>
      <c r="H44" s="138"/>
      <c r="I44" s="219" t="s">
        <v>98</v>
      </c>
    </row>
    <row r="45" spans="2:11" ht="18.75" customHeight="1" x14ac:dyDescent="0.2">
      <c r="B45" s="28" t="s">
        <v>29</v>
      </c>
      <c r="C45" s="5">
        <v>0.51835095766259798</v>
      </c>
      <c r="D45" s="141"/>
      <c r="E45" s="5">
        <v>0.50785598388337105</v>
      </c>
      <c r="F45" s="142"/>
      <c r="G45" s="5">
        <v>0.51695425857621968</v>
      </c>
      <c r="H45" s="143"/>
      <c r="I45" s="220"/>
    </row>
    <row r="46" spans="2:11" ht="13.5" customHeight="1" x14ac:dyDescent="0.2">
      <c r="B46" s="34" t="s">
        <v>4</v>
      </c>
      <c r="C46" s="35">
        <v>-364.44731470524204</v>
      </c>
      <c r="D46" s="70"/>
      <c r="E46" s="35">
        <v>-323.70360079351548</v>
      </c>
      <c r="F46" s="75"/>
      <c r="G46" s="35">
        <v>-438.37866531958116</v>
      </c>
      <c r="H46" s="114"/>
      <c r="I46" s="80"/>
    </row>
    <row r="47" spans="2:11" ht="13.5" customHeight="1" x14ac:dyDescent="0.2">
      <c r="B47" s="27" t="s">
        <v>25</v>
      </c>
      <c r="C47" s="10">
        <v>-10</v>
      </c>
      <c r="D47" s="67"/>
      <c r="E47" s="10">
        <v>0</v>
      </c>
      <c r="F47" s="61"/>
      <c r="G47" s="10">
        <v>-12.100000000000001</v>
      </c>
      <c r="H47" s="108"/>
      <c r="I47" s="80"/>
    </row>
    <row r="48" spans="2:11" ht="13.5" customHeight="1" x14ac:dyDescent="0.2">
      <c r="B48" s="27" t="s">
        <v>26</v>
      </c>
      <c r="C48" s="10">
        <v>0</v>
      </c>
      <c r="D48" s="67"/>
      <c r="E48" s="10">
        <v>0</v>
      </c>
      <c r="F48" s="61"/>
      <c r="G48" s="10">
        <v>0</v>
      </c>
      <c r="H48" s="108"/>
      <c r="I48" s="80"/>
    </row>
    <row r="49" spans="2:9" ht="13.5" customHeight="1" x14ac:dyDescent="0.2">
      <c r="B49" s="27" t="s">
        <v>89</v>
      </c>
      <c r="C49" s="10">
        <v>0</v>
      </c>
      <c r="D49" s="67"/>
      <c r="E49" s="10">
        <v>0</v>
      </c>
      <c r="F49" s="61"/>
      <c r="G49" s="10">
        <v>1</v>
      </c>
      <c r="H49" s="108"/>
      <c r="I49" s="80"/>
    </row>
    <row r="50" spans="2:9" ht="13.5" customHeight="1" x14ac:dyDescent="0.2">
      <c r="B50" s="29" t="s">
        <v>100</v>
      </c>
      <c r="C50" s="56">
        <v>568.1879396930558</v>
      </c>
      <c r="D50" s="68"/>
      <c r="E50" s="56">
        <v>509.43814685985103</v>
      </c>
      <c r="F50" s="62"/>
      <c r="G50" s="56">
        <v>616.23210993627754</v>
      </c>
      <c r="H50" s="109"/>
      <c r="I50" s="164"/>
    </row>
    <row r="51" spans="2:9" ht="13.5" customHeight="1" x14ac:dyDescent="0.2">
      <c r="B51" s="27" t="s">
        <v>32</v>
      </c>
      <c r="C51" s="10">
        <v>-269.45506818185453</v>
      </c>
      <c r="D51" s="67"/>
      <c r="E51" s="10">
        <v>-226.00790702637801</v>
      </c>
      <c r="F51" s="61"/>
      <c r="G51" s="10">
        <v>-344.10802432178843</v>
      </c>
      <c r="H51" s="108"/>
      <c r="I51" s="80" t="s">
        <v>84</v>
      </c>
    </row>
    <row r="52" spans="2:9" ht="13.5" customHeight="1" x14ac:dyDescent="0.2">
      <c r="B52" s="27" t="s">
        <v>42</v>
      </c>
      <c r="C52" s="10">
        <v>0</v>
      </c>
      <c r="D52" s="67"/>
      <c r="E52" s="10">
        <v>-54</v>
      </c>
      <c r="F52" s="61"/>
      <c r="G52" s="10">
        <v>0</v>
      </c>
      <c r="H52" s="108"/>
      <c r="I52" s="80" t="s">
        <v>62</v>
      </c>
    </row>
    <row r="53" spans="2:9" ht="13.5" customHeight="1" x14ac:dyDescent="0.2">
      <c r="B53" s="27" t="s">
        <v>43</v>
      </c>
      <c r="C53" s="10">
        <v>0</v>
      </c>
      <c r="D53" s="67"/>
      <c r="E53" s="10">
        <v>0</v>
      </c>
      <c r="F53" s="61"/>
      <c r="G53" s="10">
        <v>0</v>
      </c>
      <c r="H53" s="108"/>
      <c r="I53" s="80"/>
    </row>
    <row r="54" spans="2:9" ht="13.5" customHeight="1" x14ac:dyDescent="0.2">
      <c r="B54" s="27" t="s">
        <v>21</v>
      </c>
      <c r="C54" s="10">
        <v>0</v>
      </c>
      <c r="D54" s="67"/>
      <c r="E54" s="10">
        <v>0</v>
      </c>
      <c r="F54" s="61"/>
      <c r="G54" s="10">
        <v>1.6</v>
      </c>
      <c r="H54" s="108"/>
      <c r="I54" s="133"/>
    </row>
    <row r="55" spans="2:9" ht="13.5" customHeight="1" x14ac:dyDescent="0.2">
      <c r="B55" s="29" t="s">
        <v>33</v>
      </c>
      <c r="C55" s="33">
        <v>300.69845616735677</v>
      </c>
      <c r="D55" s="68"/>
      <c r="E55" s="33">
        <v>215.74926929871663</v>
      </c>
      <c r="F55" s="68"/>
      <c r="G55" s="33">
        <v>390.22420290989953</v>
      </c>
      <c r="H55" s="68"/>
      <c r="I55" s="80"/>
    </row>
    <row r="56" spans="2:9" ht="13.5" customHeight="1" x14ac:dyDescent="0.2">
      <c r="B56" s="27" t="s">
        <v>34</v>
      </c>
      <c r="C56" s="10">
        <v>-100.58411195456928</v>
      </c>
      <c r="D56" s="67"/>
      <c r="E56" s="10">
        <v>-73.354751561563731</v>
      </c>
      <c r="F56" s="61"/>
      <c r="G56" s="10">
        <v>-132.63720656907483</v>
      </c>
      <c r="H56" s="108"/>
      <c r="I56" s="133"/>
    </row>
    <row r="57" spans="2:9" ht="13.5" customHeight="1" x14ac:dyDescent="0.2">
      <c r="B57" s="29" t="s">
        <v>35</v>
      </c>
      <c r="C57" s="33">
        <v>201.98727571469624</v>
      </c>
      <c r="D57" s="68"/>
      <c r="E57" s="33">
        <v>142.39451773715291</v>
      </c>
      <c r="F57" s="68"/>
      <c r="G57" s="33">
        <v>257.58699634082473</v>
      </c>
      <c r="H57" s="68"/>
      <c r="I57" s="80"/>
    </row>
    <row r="58" spans="2:9" ht="13.5" customHeight="1" x14ac:dyDescent="0.2">
      <c r="B58" s="27"/>
      <c r="C58" s="8"/>
      <c r="D58" s="67"/>
      <c r="E58" s="8"/>
      <c r="F58" s="61"/>
      <c r="G58" s="8"/>
      <c r="H58" s="108"/>
      <c r="I58" s="133"/>
    </row>
    <row r="59" spans="2:9" ht="13.5" customHeight="1" x14ac:dyDescent="0.2">
      <c r="B59" s="29" t="s">
        <v>36</v>
      </c>
      <c r="C59" s="84">
        <v>357.4</v>
      </c>
      <c r="D59" s="68"/>
      <c r="E59" s="84">
        <v>245</v>
      </c>
      <c r="F59" s="68"/>
      <c r="G59" s="84">
        <v>417.03815321108863</v>
      </c>
      <c r="H59" s="68"/>
      <c r="I59" s="231" t="s">
        <v>65</v>
      </c>
    </row>
    <row r="60" spans="2:9" ht="13.5" customHeight="1" x14ac:dyDescent="0.2">
      <c r="B60" s="27" t="s">
        <v>40</v>
      </c>
      <c r="C60" s="91">
        <v>0.19772651325312329</v>
      </c>
      <c r="D60" s="89"/>
      <c r="E60" s="91">
        <v>0.13896657335872764</v>
      </c>
      <c r="F60" s="90"/>
      <c r="G60" s="91">
        <v>0.22472542988392996</v>
      </c>
      <c r="H60" s="115"/>
      <c r="I60" s="220"/>
    </row>
    <row r="61" spans="2:9" ht="60" x14ac:dyDescent="0.2">
      <c r="B61" s="82" t="s">
        <v>22</v>
      </c>
      <c r="C61" s="150">
        <v>248.85233515660323</v>
      </c>
      <c r="D61" s="138"/>
      <c r="E61" s="150">
        <v>153.00948806837368</v>
      </c>
      <c r="F61" s="138"/>
      <c r="G61" s="150">
        <v>307.50816149970859</v>
      </c>
      <c r="H61" s="138"/>
      <c r="I61" s="160" t="s">
        <v>85</v>
      </c>
    </row>
    <row r="62" spans="2:9" ht="36" x14ac:dyDescent="0.2">
      <c r="B62" s="149" t="s">
        <v>83</v>
      </c>
      <c r="C62" s="154">
        <v>3.5951842945294774</v>
      </c>
      <c r="D62" s="152"/>
      <c r="E62" s="154">
        <v>3.3</v>
      </c>
      <c r="F62" s="152"/>
      <c r="G62" s="154">
        <v>4.4799461532599905</v>
      </c>
      <c r="H62" s="152"/>
      <c r="I62" s="161" t="s">
        <v>99</v>
      </c>
    </row>
    <row r="63" spans="2:9" s="148" customFormat="1" x14ac:dyDescent="0.2">
      <c r="B63" s="169"/>
      <c r="C63" s="170"/>
      <c r="D63" s="142"/>
      <c r="E63" s="170"/>
      <c r="F63" s="142"/>
      <c r="G63" s="170"/>
      <c r="H63" s="142"/>
      <c r="I63" s="171"/>
    </row>
    <row r="64" spans="2:9" x14ac:dyDescent="0.2">
      <c r="I64" s="12"/>
    </row>
    <row r="65" spans="2:9" x14ac:dyDescent="0.2">
      <c r="B65" s="103" t="s">
        <v>52</v>
      </c>
      <c r="D65" s="1"/>
      <c r="E65" s="72"/>
      <c r="F65" s="48"/>
      <c r="G65" s="72"/>
      <c r="H65" s="48"/>
      <c r="I65" s="72"/>
    </row>
    <row r="66" spans="2:9" x14ac:dyDescent="0.2">
      <c r="B66" s="1" t="s">
        <v>51</v>
      </c>
      <c r="C66" s="49"/>
      <c r="D66" s="1"/>
      <c r="E66" s="72"/>
      <c r="F66" s="48"/>
      <c r="G66" s="72"/>
      <c r="H66" s="48"/>
      <c r="I66" s="72"/>
    </row>
    <row r="67" spans="2:9" ht="62.25" customHeight="1" x14ac:dyDescent="0.2">
      <c r="B67" s="218" t="s">
        <v>50</v>
      </c>
      <c r="C67" s="218"/>
      <c r="D67" s="218"/>
      <c r="E67" s="218"/>
      <c r="F67" s="218"/>
      <c r="G67" s="218"/>
      <c r="H67" s="218"/>
      <c r="I67" s="104"/>
    </row>
    <row r="68" spans="2:9" x14ac:dyDescent="0.2">
      <c r="D68" s="48"/>
      <c r="E68" s="48"/>
      <c r="F68" s="48"/>
      <c r="G68" s="48"/>
      <c r="H68" s="48"/>
    </row>
    <row r="69" spans="2:9" x14ac:dyDescent="0.2">
      <c r="C69" s="44"/>
    </row>
    <row r="70" spans="2:9" x14ac:dyDescent="0.2">
      <c r="C70" s="54"/>
      <c r="E70" s="47"/>
      <c r="F70" s="47"/>
    </row>
  </sheetData>
  <mergeCells count="12">
    <mergeCell ref="I13:I15"/>
    <mergeCell ref="I44:I45"/>
    <mergeCell ref="I59:I60"/>
    <mergeCell ref="B67:H67"/>
    <mergeCell ref="B2:I2"/>
    <mergeCell ref="C7:C8"/>
    <mergeCell ref="D7:D8"/>
    <mergeCell ref="E7:E8"/>
    <mergeCell ref="F7:F8"/>
    <mergeCell ref="G7:G8"/>
    <mergeCell ref="H7:H8"/>
    <mergeCell ref="I7:I8"/>
  </mergeCells>
  <conditionalFormatting sqref="D12:D63 F12:F63 H12:H63">
    <cfRule type="cellIs" dxfId="5" priority="17" stopIfTrue="1" operator="equal">
      <formula>-1</formula>
    </cfRule>
    <cfRule type="cellIs" dxfId="4" priority="18"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K70"/>
  <sheetViews>
    <sheetView showGridLines="0" zoomScale="90" zoomScaleNormal="100" workbookViewId="0"/>
  </sheetViews>
  <sheetFormatPr defaultRowHeight="12" x14ac:dyDescent="0.2"/>
  <cols>
    <col min="1" max="1" width="3" style="1" customWidth="1"/>
    <col min="2" max="2" width="53.42578125" style="1" customWidth="1"/>
    <col min="3" max="3" width="17.7109375" style="1" customWidth="1"/>
    <col min="4" max="4" width="9.5703125" style="11" customWidth="1"/>
    <col min="5" max="5" width="17.7109375" style="1" customWidth="1"/>
    <col min="6" max="6" width="9.5703125" style="1" customWidth="1"/>
    <col min="7" max="7" width="17.7109375" style="1" customWidth="1"/>
    <col min="8" max="8" width="9.5703125" style="1" customWidth="1"/>
    <col min="9" max="9" width="150" style="1" customWidth="1"/>
    <col min="10" max="10" width="2.7109375" style="1" customWidth="1"/>
    <col min="11" max="16384" width="9.140625" style="1"/>
  </cols>
  <sheetData>
    <row r="2" spans="2:9" ht="18.75" thickBot="1" x14ac:dyDescent="0.3">
      <c r="B2" s="217" t="s">
        <v>101</v>
      </c>
      <c r="C2" s="217"/>
      <c r="D2" s="217"/>
      <c r="E2" s="221"/>
      <c r="F2" s="221"/>
      <c r="G2" s="221"/>
      <c r="H2" s="221"/>
      <c r="I2" s="221"/>
    </row>
    <row r="3" spans="2:9" ht="19.5" thickTop="1" thickBot="1" x14ac:dyDescent="0.3">
      <c r="B3" s="102" t="s">
        <v>49</v>
      </c>
      <c r="C3" s="162"/>
      <c r="D3" s="162"/>
      <c r="E3" s="163"/>
      <c r="F3" s="163"/>
      <c r="G3" s="163"/>
      <c r="H3" s="163"/>
      <c r="I3" s="163"/>
    </row>
    <row r="4" spans="2:9" ht="12.75" thickTop="1" x14ac:dyDescent="0.2">
      <c r="I4" s="12"/>
    </row>
    <row r="5" spans="2:9" x14ac:dyDescent="0.2">
      <c r="B5" s="50"/>
      <c r="C5" s="87"/>
      <c r="D5" s="51"/>
      <c r="E5" s="52"/>
      <c r="F5" s="52"/>
      <c r="G5" s="53"/>
      <c r="H5" s="53"/>
    </row>
    <row r="6" spans="2:9" x14ac:dyDescent="0.2">
      <c r="B6" s="52"/>
      <c r="C6" s="87"/>
      <c r="D6" s="41"/>
      <c r="E6" s="52"/>
      <c r="F6" s="52"/>
      <c r="G6" s="53"/>
      <c r="H6" s="53"/>
    </row>
    <row r="7" spans="2:9" ht="12.75" customHeight="1" x14ac:dyDescent="0.2">
      <c r="C7" s="226" t="s">
        <v>104</v>
      </c>
      <c r="D7" s="228"/>
      <c r="E7" s="226" t="s">
        <v>103</v>
      </c>
      <c r="F7" s="228"/>
      <c r="G7" s="226" t="s">
        <v>102</v>
      </c>
      <c r="H7" s="224"/>
      <c r="I7" s="233" t="s">
        <v>1</v>
      </c>
    </row>
    <row r="8" spans="2:9" ht="19.5" customHeight="1" x14ac:dyDescent="0.2">
      <c r="C8" s="227"/>
      <c r="D8" s="229"/>
      <c r="E8" s="227"/>
      <c r="F8" s="229"/>
      <c r="G8" s="227"/>
      <c r="H8" s="225"/>
      <c r="I8" s="234"/>
    </row>
    <row r="9" spans="2:9" ht="12" customHeight="1" x14ac:dyDescent="0.2">
      <c r="C9" s="6"/>
      <c r="D9" s="59"/>
      <c r="E9" s="3"/>
      <c r="F9" s="59"/>
      <c r="G9" s="3"/>
      <c r="H9" s="105"/>
      <c r="I9" s="9"/>
    </row>
    <row r="10" spans="2:9" ht="15" customHeight="1" x14ac:dyDescent="0.2">
      <c r="B10" s="23" t="s">
        <v>39</v>
      </c>
      <c r="C10" s="25"/>
      <c r="D10" s="60"/>
      <c r="E10" s="26"/>
      <c r="F10" s="60"/>
      <c r="G10" s="26"/>
      <c r="H10" s="106"/>
      <c r="I10" s="26"/>
    </row>
    <row r="11" spans="2:9" ht="13.5" customHeight="1" x14ac:dyDescent="0.2">
      <c r="B11" s="27"/>
      <c r="C11" s="7"/>
      <c r="D11" s="58"/>
      <c r="E11" s="3"/>
      <c r="F11" s="58"/>
      <c r="G11" s="3"/>
      <c r="H11" s="107"/>
      <c r="I11" s="7"/>
    </row>
    <row r="12" spans="2:9" ht="13.5" customHeight="1" x14ac:dyDescent="0.2">
      <c r="B12" s="28" t="s">
        <v>5</v>
      </c>
      <c r="C12" s="13"/>
      <c r="D12" s="61"/>
      <c r="E12" s="13"/>
      <c r="F12" s="61"/>
      <c r="G12" s="13"/>
      <c r="H12" s="108"/>
      <c r="I12" s="147"/>
    </row>
    <row r="13" spans="2:9" ht="13.5" customHeight="1" x14ac:dyDescent="0.2">
      <c r="B13" s="27" t="s">
        <v>8</v>
      </c>
      <c r="C13" s="14">
        <v>302053.70750000002</v>
      </c>
      <c r="D13" s="159"/>
      <c r="E13" s="14">
        <v>122914.57619780135</v>
      </c>
      <c r="F13" s="159"/>
      <c r="G13" s="14">
        <v>380981.38</v>
      </c>
      <c r="H13" s="159"/>
      <c r="I13" s="232" t="s">
        <v>91</v>
      </c>
    </row>
    <row r="14" spans="2:9" ht="13.5" customHeight="1" x14ac:dyDescent="0.2">
      <c r="B14" s="27" t="s">
        <v>7</v>
      </c>
      <c r="C14" s="14">
        <v>1700246</v>
      </c>
      <c r="D14" s="61"/>
      <c r="E14" s="14">
        <v>1647855.02</v>
      </c>
      <c r="F14" s="61"/>
      <c r="G14" s="14">
        <v>1922062.4238021991</v>
      </c>
      <c r="H14" s="108"/>
      <c r="I14" s="232"/>
    </row>
    <row r="15" spans="2:9" ht="13.5" customHeight="1" x14ac:dyDescent="0.2">
      <c r="B15" s="29" t="s">
        <v>3</v>
      </c>
      <c r="C15" s="16">
        <v>2021900</v>
      </c>
      <c r="D15" s="62"/>
      <c r="E15" s="16">
        <v>1933800</v>
      </c>
      <c r="F15" s="62"/>
      <c r="G15" s="16">
        <v>2083800</v>
      </c>
      <c r="H15" s="109"/>
      <c r="I15" s="232"/>
    </row>
    <row r="16" spans="2:9" ht="13.5" customHeight="1" x14ac:dyDescent="0.2">
      <c r="B16" s="27"/>
      <c r="C16" s="13"/>
      <c r="D16" s="61"/>
      <c r="E16" s="13"/>
      <c r="F16" s="61"/>
      <c r="G16" s="13"/>
      <c r="H16" s="108"/>
      <c r="I16" s="78"/>
    </row>
    <row r="17" spans="2:9" ht="13.5" customHeight="1" x14ac:dyDescent="0.2">
      <c r="B17" s="28" t="s">
        <v>6</v>
      </c>
      <c r="C17" s="13"/>
      <c r="D17" s="61"/>
      <c r="E17" s="13"/>
      <c r="F17" s="61"/>
      <c r="G17" s="13"/>
      <c r="H17" s="108"/>
      <c r="I17" s="78"/>
    </row>
    <row r="18" spans="2:9" ht="13.5" customHeight="1" x14ac:dyDescent="0.2">
      <c r="B18" s="27" t="s">
        <v>9</v>
      </c>
      <c r="C18" s="14">
        <v>1590000</v>
      </c>
      <c r="D18" s="61"/>
      <c r="E18" s="14">
        <v>1520200</v>
      </c>
      <c r="F18" s="61"/>
      <c r="G18" s="14">
        <v>1662000</v>
      </c>
      <c r="H18" s="108"/>
      <c r="I18" s="79"/>
    </row>
    <row r="19" spans="2:9" ht="13.5" customHeight="1" x14ac:dyDescent="0.2">
      <c r="B19" s="27" t="s">
        <v>10</v>
      </c>
      <c r="C19" s="14">
        <v>41949.452422787261</v>
      </c>
      <c r="D19" s="61"/>
      <c r="E19" s="14">
        <v>39700</v>
      </c>
      <c r="F19" s="61"/>
      <c r="G19" s="14">
        <v>47099.999999999993</v>
      </c>
      <c r="H19" s="108"/>
      <c r="I19" s="145"/>
    </row>
    <row r="20" spans="2:9" ht="13.5" customHeight="1" x14ac:dyDescent="0.2">
      <c r="B20" s="29" t="s">
        <v>11</v>
      </c>
      <c r="C20" s="16">
        <v>1633500.5</v>
      </c>
      <c r="D20" s="62"/>
      <c r="E20" s="16">
        <v>1561700</v>
      </c>
      <c r="F20" s="62"/>
      <c r="G20" s="16">
        <v>1702000</v>
      </c>
      <c r="H20" s="109"/>
      <c r="I20" s="79"/>
    </row>
    <row r="21" spans="2:9" ht="13.5" customHeight="1" x14ac:dyDescent="0.2">
      <c r="B21" s="27"/>
      <c r="C21" s="15"/>
      <c r="D21" s="61"/>
      <c r="E21" s="15"/>
      <c r="F21" s="61"/>
      <c r="G21" s="15"/>
      <c r="H21" s="108"/>
      <c r="I21" s="79"/>
    </row>
    <row r="22" spans="2:9" ht="13.5" customHeight="1" x14ac:dyDescent="0.2">
      <c r="B22" s="28" t="s">
        <v>12</v>
      </c>
      <c r="C22" s="15"/>
      <c r="D22" s="61"/>
      <c r="E22" s="15"/>
      <c r="F22" s="61"/>
      <c r="G22" s="15"/>
      <c r="H22" s="108"/>
      <c r="I22" s="79"/>
    </row>
    <row r="23" spans="2:9" ht="13.5" customHeight="1" x14ac:dyDescent="0.2">
      <c r="B23" s="27" t="s">
        <v>13</v>
      </c>
      <c r="C23" s="14">
        <v>1250200</v>
      </c>
      <c r="D23" s="61"/>
      <c r="E23" s="14">
        <v>1073355.5</v>
      </c>
      <c r="F23" s="61"/>
      <c r="G23" s="14">
        <v>1347197.1204937168</v>
      </c>
      <c r="H23" s="108"/>
      <c r="I23" s="79"/>
    </row>
    <row r="24" spans="2:9" ht="13.5" customHeight="1" x14ac:dyDescent="0.2">
      <c r="B24" s="27" t="s">
        <v>14</v>
      </c>
      <c r="C24" s="14">
        <v>14865.664000000004</v>
      </c>
      <c r="D24" s="61"/>
      <c r="E24" s="14">
        <v>13900</v>
      </c>
      <c r="F24" s="61"/>
      <c r="G24" s="14">
        <v>17333.486896988688</v>
      </c>
      <c r="H24" s="108"/>
      <c r="I24" s="144"/>
    </row>
    <row r="25" spans="2:9" ht="13.5" customHeight="1" x14ac:dyDescent="0.2">
      <c r="B25" s="29" t="s">
        <v>15</v>
      </c>
      <c r="C25" s="16">
        <v>1270800</v>
      </c>
      <c r="D25" s="62"/>
      <c r="E25" s="16">
        <v>1089355.5</v>
      </c>
      <c r="F25" s="62"/>
      <c r="G25" s="16">
        <v>1364530.6073907055</v>
      </c>
      <c r="H25" s="109"/>
      <c r="I25" s="78" t="s">
        <v>37</v>
      </c>
    </row>
    <row r="26" spans="2:9" ht="13.5" customHeight="1" x14ac:dyDescent="0.2">
      <c r="B26" s="27"/>
      <c r="C26" s="15"/>
      <c r="D26" s="61"/>
      <c r="E26" s="15"/>
      <c r="F26" s="61"/>
      <c r="G26" s="15"/>
      <c r="H26" s="108"/>
      <c r="I26" s="144"/>
    </row>
    <row r="27" spans="2:9" ht="13.5" customHeight="1" x14ac:dyDescent="0.2">
      <c r="B27" s="29" t="s">
        <v>38</v>
      </c>
      <c r="C27" s="17">
        <v>4901363.9594457531</v>
      </c>
      <c r="D27" s="62"/>
      <c r="E27" s="17">
        <v>4756655.5</v>
      </c>
      <c r="F27" s="62"/>
      <c r="G27" s="17">
        <v>5057200</v>
      </c>
      <c r="H27" s="109"/>
      <c r="I27" s="78" t="s">
        <v>60</v>
      </c>
    </row>
    <row r="28" spans="2:9" ht="24" x14ac:dyDescent="0.2">
      <c r="B28" s="30" t="s">
        <v>16</v>
      </c>
      <c r="C28" s="21">
        <v>1145707.5</v>
      </c>
      <c r="D28" s="63"/>
      <c r="E28" s="21">
        <v>999838</v>
      </c>
      <c r="F28" s="63"/>
      <c r="G28" s="21">
        <v>1274463.786027475</v>
      </c>
      <c r="H28" s="110"/>
      <c r="I28" s="153" t="s">
        <v>92</v>
      </c>
    </row>
    <row r="29" spans="2:9" x14ac:dyDescent="0.2">
      <c r="B29" s="41"/>
      <c r="C29" s="42"/>
      <c r="D29" s="99"/>
      <c r="E29" s="42"/>
      <c r="F29" s="99"/>
      <c r="G29" s="42"/>
      <c r="H29" s="99"/>
      <c r="I29" s="18"/>
    </row>
    <row r="30" spans="2:9" x14ac:dyDescent="0.2">
      <c r="B30" s="12"/>
      <c r="C30" s="19"/>
      <c r="D30" s="100"/>
      <c r="E30" s="19"/>
      <c r="F30" s="100"/>
      <c r="G30" s="19"/>
      <c r="H30" s="100"/>
      <c r="I30" s="18"/>
    </row>
    <row r="31" spans="2:9" ht="15" customHeight="1" x14ac:dyDescent="0.2">
      <c r="B31" s="23" t="s">
        <v>20</v>
      </c>
      <c r="C31" s="31"/>
      <c r="D31" s="65"/>
      <c r="E31" s="31"/>
      <c r="F31" s="74"/>
      <c r="G31" s="31"/>
      <c r="H31" s="111"/>
      <c r="I31" s="32"/>
    </row>
    <row r="32" spans="2:9" ht="13.5" customHeight="1" x14ac:dyDescent="0.2">
      <c r="B32" s="27"/>
      <c r="C32" s="8"/>
      <c r="D32" s="66"/>
      <c r="E32" s="8"/>
      <c r="F32" s="64"/>
      <c r="G32" s="8"/>
      <c r="H32" s="112"/>
      <c r="I32" s="18"/>
    </row>
    <row r="33" spans="2:11" ht="13.5" customHeight="1" x14ac:dyDescent="0.2">
      <c r="B33" s="28" t="s">
        <v>30</v>
      </c>
      <c r="C33" s="8"/>
      <c r="D33" s="66"/>
      <c r="E33" s="8"/>
      <c r="F33" s="64"/>
      <c r="G33" s="8"/>
      <c r="H33" s="112"/>
      <c r="I33" s="18"/>
    </row>
    <row r="34" spans="2:11" ht="13.5" customHeight="1" x14ac:dyDescent="0.2">
      <c r="B34" s="27" t="s">
        <v>17</v>
      </c>
      <c r="C34" s="10">
        <v>321.91349536418852</v>
      </c>
      <c r="D34" s="67"/>
      <c r="E34" s="10">
        <v>313.60000000000002</v>
      </c>
      <c r="F34" s="61"/>
      <c r="G34" s="10">
        <v>333.33817936756935</v>
      </c>
      <c r="H34" s="108"/>
      <c r="I34" s="80" t="s">
        <v>93</v>
      </c>
    </row>
    <row r="35" spans="2:11" ht="13.5" customHeight="1" x14ac:dyDescent="0.2">
      <c r="B35" s="27" t="s">
        <v>31</v>
      </c>
      <c r="C35" s="10">
        <v>257.14927799999998</v>
      </c>
      <c r="D35" s="67"/>
      <c r="E35" s="10">
        <v>229.3</v>
      </c>
      <c r="F35" s="61"/>
      <c r="G35" s="10">
        <v>278.14286929352397</v>
      </c>
      <c r="H35" s="108"/>
      <c r="I35" s="80" t="s">
        <v>94</v>
      </c>
    </row>
    <row r="36" spans="2:11" ht="13.5" customHeight="1" x14ac:dyDescent="0.2">
      <c r="B36" s="27" t="s">
        <v>0</v>
      </c>
      <c r="C36" s="10">
        <v>51.915959999999998</v>
      </c>
      <c r="D36" s="67"/>
      <c r="E36" s="10">
        <v>44.687700000000007</v>
      </c>
      <c r="F36" s="61"/>
      <c r="G36" s="10">
        <v>68</v>
      </c>
      <c r="H36" s="108"/>
      <c r="I36" s="80" t="s">
        <v>95</v>
      </c>
    </row>
    <row r="37" spans="2:11" ht="13.5" customHeight="1" x14ac:dyDescent="0.2">
      <c r="B37" s="27" t="s">
        <v>18</v>
      </c>
      <c r="C37" s="10">
        <v>587.25467788235301</v>
      </c>
      <c r="D37" s="67"/>
      <c r="E37" s="10">
        <v>530.53641309092336</v>
      </c>
      <c r="F37" s="61"/>
      <c r="G37" s="10">
        <v>615</v>
      </c>
      <c r="H37" s="108"/>
      <c r="I37" s="80"/>
    </row>
    <row r="38" spans="2:11" ht="13.5" customHeight="1" x14ac:dyDescent="0.2">
      <c r="B38" s="27" t="s">
        <v>2</v>
      </c>
      <c r="C38" s="10">
        <v>557.3361511334424</v>
      </c>
      <c r="D38" s="67"/>
      <c r="E38" s="10">
        <v>503</v>
      </c>
      <c r="F38" s="61"/>
      <c r="G38" s="10">
        <v>617.516359192663</v>
      </c>
      <c r="H38" s="108"/>
      <c r="I38" s="80" t="s">
        <v>96</v>
      </c>
    </row>
    <row r="39" spans="2:11" ht="13.5" customHeight="1" x14ac:dyDescent="0.2">
      <c r="B39" s="27" t="s">
        <v>19</v>
      </c>
      <c r="C39" s="10">
        <v>101.46834880000002</v>
      </c>
      <c r="D39" s="67"/>
      <c r="E39" s="10">
        <v>94.695999999999998</v>
      </c>
      <c r="F39" s="61"/>
      <c r="G39" s="10">
        <v>113.28</v>
      </c>
      <c r="H39" s="108"/>
      <c r="I39" s="144" t="s">
        <v>97</v>
      </c>
      <c r="K39" s="44"/>
    </row>
    <row r="40" spans="2:11" ht="13.5" customHeight="1" x14ac:dyDescent="0.2">
      <c r="B40" s="29" t="s">
        <v>23</v>
      </c>
      <c r="C40" s="33">
        <v>1879.5</v>
      </c>
      <c r="D40" s="68"/>
      <c r="E40" s="33">
        <v>1784.4575678501467</v>
      </c>
      <c r="F40" s="62"/>
      <c r="G40" s="33">
        <v>1978.1628609570541</v>
      </c>
      <c r="H40" s="109"/>
      <c r="I40" s="81"/>
    </row>
    <row r="41" spans="2:11" ht="13.5" customHeight="1" x14ac:dyDescent="0.2">
      <c r="B41" s="27"/>
      <c r="C41" s="8"/>
      <c r="D41" s="67"/>
      <c r="E41" s="8"/>
      <c r="F41" s="61"/>
      <c r="G41" s="8"/>
      <c r="H41" s="108"/>
      <c r="I41" s="80"/>
    </row>
    <row r="42" spans="2:11" ht="13.5" customHeight="1" x14ac:dyDescent="0.2">
      <c r="B42" s="28" t="s">
        <v>24</v>
      </c>
      <c r="C42" s="4">
        <v>1879.5</v>
      </c>
      <c r="D42" s="69"/>
      <c r="E42" s="4">
        <v>1784.4575678501467</v>
      </c>
      <c r="F42" s="71"/>
      <c r="G42" s="4">
        <v>1978.1628609570541</v>
      </c>
      <c r="H42" s="113"/>
      <c r="I42" s="80"/>
    </row>
    <row r="43" spans="2:11" ht="13.5" customHeight="1" x14ac:dyDescent="0.2">
      <c r="B43" s="27" t="s">
        <v>27</v>
      </c>
      <c r="C43" s="10">
        <v>-905.2</v>
      </c>
      <c r="D43" s="67"/>
      <c r="E43" s="10">
        <v>-885.11542505610601</v>
      </c>
      <c r="F43" s="61"/>
      <c r="G43" s="10">
        <v>-947.1057366236314</v>
      </c>
      <c r="H43" s="108"/>
      <c r="I43" s="133" t="s">
        <v>61</v>
      </c>
    </row>
    <row r="44" spans="2:11" ht="18.75" customHeight="1" x14ac:dyDescent="0.2">
      <c r="B44" s="29" t="s">
        <v>28</v>
      </c>
      <c r="C44" s="33">
        <v>974.3</v>
      </c>
      <c r="D44" s="136"/>
      <c r="E44" s="33">
        <v>899.34214279404068</v>
      </c>
      <c r="F44" s="137"/>
      <c r="G44" s="33">
        <v>1031.0571243334227</v>
      </c>
      <c r="H44" s="138"/>
      <c r="I44" s="219" t="s">
        <v>98</v>
      </c>
    </row>
    <row r="45" spans="2:11" ht="18.75" customHeight="1" x14ac:dyDescent="0.2">
      <c r="B45" s="28" t="s">
        <v>29</v>
      </c>
      <c r="C45" s="5">
        <v>0.51838254855014632</v>
      </c>
      <c r="D45" s="141"/>
      <c r="E45" s="5">
        <v>0.50398628636350107</v>
      </c>
      <c r="F45" s="142"/>
      <c r="G45" s="5">
        <v>0.52121953388336661</v>
      </c>
      <c r="H45" s="143"/>
      <c r="I45" s="220"/>
    </row>
    <row r="46" spans="2:11" ht="13.5" customHeight="1" x14ac:dyDescent="0.2">
      <c r="B46" s="34" t="s">
        <v>4</v>
      </c>
      <c r="C46" s="35">
        <v>-369</v>
      </c>
      <c r="D46" s="70"/>
      <c r="E46" s="35">
        <v>-317.43882826144903</v>
      </c>
      <c r="F46" s="75"/>
      <c r="G46" s="35">
        <v>-434.66653498366446</v>
      </c>
      <c r="H46" s="114"/>
      <c r="I46" s="80"/>
    </row>
    <row r="47" spans="2:11" ht="13.5" customHeight="1" x14ac:dyDescent="0.2">
      <c r="B47" s="27" t="s">
        <v>25</v>
      </c>
      <c r="C47" s="10">
        <v>-10</v>
      </c>
      <c r="D47" s="67"/>
      <c r="E47" s="10">
        <v>0</v>
      </c>
      <c r="F47" s="61"/>
      <c r="G47" s="10">
        <v>-12.100000000000001</v>
      </c>
      <c r="H47" s="108"/>
      <c r="I47" s="80"/>
    </row>
    <row r="48" spans="2:11" ht="13.5" customHeight="1" x14ac:dyDescent="0.2">
      <c r="B48" s="27" t="s">
        <v>26</v>
      </c>
      <c r="C48" s="10">
        <v>0</v>
      </c>
      <c r="D48" s="67"/>
      <c r="E48" s="10">
        <v>0</v>
      </c>
      <c r="F48" s="61"/>
      <c r="G48" s="10">
        <v>0</v>
      </c>
      <c r="H48" s="108"/>
      <c r="I48" s="80"/>
    </row>
    <row r="49" spans="2:9" ht="13.5" customHeight="1" x14ac:dyDescent="0.2">
      <c r="B49" s="27" t="s">
        <v>89</v>
      </c>
      <c r="C49" s="10">
        <v>0</v>
      </c>
      <c r="D49" s="67"/>
      <c r="E49" s="10">
        <v>0</v>
      </c>
      <c r="F49" s="61"/>
      <c r="G49" s="10">
        <v>2</v>
      </c>
      <c r="H49" s="108"/>
      <c r="I49" s="80"/>
    </row>
    <row r="50" spans="2:9" ht="13.5" customHeight="1" x14ac:dyDescent="0.2">
      <c r="B50" s="29" t="s">
        <v>100</v>
      </c>
      <c r="C50" s="56">
        <v>594</v>
      </c>
      <c r="D50" s="68"/>
      <c r="E50" s="56">
        <v>499.27110607313676</v>
      </c>
      <c r="F50" s="62"/>
      <c r="G50" s="56">
        <v>664.48780936115304</v>
      </c>
      <c r="H50" s="109"/>
      <c r="I50" s="164"/>
    </row>
    <row r="51" spans="2:9" ht="13.5" customHeight="1" x14ac:dyDescent="0.2">
      <c r="B51" s="27" t="s">
        <v>32</v>
      </c>
      <c r="C51" s="10">
        <v>-268.35314921076019</v>
      </c>
      <c r="D51" s="67"/>
      <c r="E51" s="10">
        <v>-209</v>
      </c>
      <c r="F51" s="61"/>
      <c r="G51" s="10">
        <v>-317.00638557229729</v>
      </c>
      <c r="H51" s="108"/>
      <c r="I51" s="80" t="s">
        <v>84</v>
      </c>
    </row>
    <row r="52" spans="2:9" ht="13.5" customHeight="1" x14ac:dyDescent="0.2">
      <c r="B52" s="27" t="s">
        <v>42</v>
      </c>
      <c r="C52" s="10">
        <v>0</v>
      </c>
      <c r="D52" s="67"/>
      <c r="E52" s="10">
        <v>-54</v>
      </c>
      <c r="F52" s="61"/>
      <c r="G52" s="10">
        <v>0</v>
      </c>
      <c r="H52" s="108"/>
      <c r="I52" s="80" t="s">
        <v>62</v>
      </c>
    </row>
    <row r="53" spans="2:9" ht="13.5" customHeight="1" x14ac:dyDescent="0.2">
      <c r="B53" s="27" t="s">
        <v>43</v>
      </c>
      <c r="C53" s="10">
        <v>0</v>
      </c>
      <c r="D53" s="67"/>
      <c r="E53" s="10">
        <v>0</v>
      </c>
      <c r="F53" s="61"/>
      <c r="G53" s="10">
        <v>0</v>
      </c>
      <c r="H53" s="108"/>
      <c r="I53" s="80"/>
    </row>
    <row r="54" spans="2:9" ht="13.5" customHeight="1" x14ac:dyDescent="0.2">
      <c r="B54" s="27" t="s">
        <v>21</v>
      </c>
      <c r="C54" s="10">
        <v>0</v>
      </c>
      <c r="D54" s="67"/>
      <c r="E54" s="10">
        <v>0</v>
      </c>
      <c r="F54" s="61"/>
      <c r="G54" s="10">
        <v>2.2000000000000002</v>
      </c>
      <c r="H54" s="108"/>
      <c r="I54" s="133"/>
    </row>
    <row r="55" spans="2:9" ht="13.5" customHeight="1" x14ac:dyDescent="0.2">
      <c r="B55" s="29" t="s">
        <v>33</v>
      </c>
      <c r="C55" s="33">
        <v>334.73029492652495</v>
      </c>
      <c r="D55" s="68"/>
      <c r="E55" s="33">
        <v>233.79672847615666</v>
      </c>
      <c r="F55" s="68"/>
      <c r="G55" s="33">
        <v>434.85178905596706</v>
      </c>
      <c r="H55" s="68"/>
      <c r="I55" s="80"/>
    </row>
    <row r="56" spans="2:9" ht="13.5" customHeight="1" x14ac:dyDescent="0.2">
      <c r="B56" s="27" t="s">
        <v>34</v>
      </c>
      <c r="C56" s="10">
        <v>-111.06788877918882</v>
      </c>
      <c r="D56" s="67"/>
      <c r="E56" s="10">
        <v>-78.787708009045645</v>
      </c>
      <c r="F56" s="61"/>
      <c r="G56" s="10">
        <v>-147.80612310012324</v>
      </c>
      <c r="H56" s="108"/>
      <c r="I56" s="133"/>
    </row>
    <row r="57" spans="2:9" ht="13.5" customHeight="1" x14ac:dyDescent="0.2">
      <c r="B57" s="29" t="s">
        <v>35</v>
      </c>
      <c r="C57" s="33">
        <v>222.00113511700332</v>
      </c>
      <c r="D57" s="68"/>
      <c r="E57" s="33">
        <v>155.00902046711101</v>
      </c>
      <c r="F57" s="68"/>
      <c r="G57" s="33">
        <v>287.04566595584379</v>
      </c>
      <c r="H57" s="68"/>
      <c r="I57" s="80"/>
    </row>
    <row r="58" spans="2:9" ht="13.5" customHeight="1" x14ac:dyDescent="0.2">
      <c r="B58" s="27"/>
      <c r="C58" s="8"/>
      <c r="D58" s="67"/>
      <c r="E58" s="8"/>
      <c r="F58" s="61"/>
      <c r="G58" s="8"/>
      <c r="H58" s="108"/>
      <c r="I58" s="133"/>
    </row>
    <row r="59" spans="2:9" ht="13.5" customHeight="1" x14ac:dyDescent="0.2">
      <c r="B59" s="29" t="s">
        <v>36</v>
      </c>
      <c r="C59" s="84">
        <v>354.43278026678797</v>
      </c>
      <c r="D59" s="68"/>
      <c r="E59" s="84">
        <v>245</v>
      </c>
      <c r="F59" s="68"/>
      <c r="G59" s="84">
        <v>396.08499523201834</v>
      </c>
      <c r="H59" s="68"/>
      <c r="I59" s="231" t="s">
        <v>65</v>
      </c>
    </row>
    <row r="60" spans="2:9" ht="13.5" customHeight="1" x14ac:dyDescent="0.2">
      <c r="B60" s="27" t="s">
        <v>40</v>
      </c>
      <c r="C60" s="91">
        <v>0.18857822839414098</v>
      </c>
      <c r="D60" s="89"/>
      <c r="E60" s="91">
        <v>0.13729662414734109</v>
      </c>
      <c r="F60" s="90"/>
      <c r="G60" s="91">
        <v>0.20022870869205817</v>
      </c>
      <c r="H60" s="115"/>
      <c r="I60" s="220"/>
    </row>
    <row r="61" spans="2:9" ht="60" x14ac:dyDescent="0.2">
      <c r="B61" s="82" t="s">
        <v>22</v>
      </c>
      <c r="C61" s="150">
        <v>243.54910598966489</v>
      </c>
      <c r="D61" s="138"/>
      <c r="E61" s="150">
        <v>179</v>
      </c>
      <c r="F61" s="138"/>
      <c r="G61" s="150">
        <v>338.3</v>
      </c>
      <c r="H61" s="138"/>
      <c r="I61" s="160" t="s">
        <v>85</v>
      </c>
    </row>
    <row r="62" spans="2:9" ht="36" x14ac:dyDescent="0.2">
      <c r="B62" s="149" t="s">
        <v>83</v>
      </c>
      <c r="C62" s="154">
        <v>3.682744571365665</v>
      </c>
      <c r="D62" s="152"/>
      <c r="E62" s="154">
        <v>2.9154380946885596</v>
      </c>
      <c r="F62" s="152"/>
      <c r="G62" s="154">
        <v>4.4945524349376953</v>
      </c>
      <c r="H62" s="152"/>
      <c r="I62" s="161" t="s">
        <v>99</v>
      </c>
    </row>
    <row r="63" spans="2:9" s="148" customFormat="1" x14ac:dyDescent="0.2">
      <c r="B63" s="169"/>
      <c r="C63" s="170"/>
      <c r="D63" s="142"/>
      <c r="E63" s="170"/>
      <c r="F63" s="142"/>
      <c r="G63" s="170"/>
      <c r="H63" s="142"/>
      <c r="I63" s="171"/>
    </row>
    <row r="64" spans="2:9" x14ac:dyDescent="0.2">
      <c r="I64" s="12"/>
    </row>
    <row r="65" spans="2:9" x14ac:dyDescent="0.2">
      <c r="B65" s="103" t="s">
        <v>52</v>
      </c>
      <c r="D65" s="1"/>
      <c r="E65" s="72"/>
      <c r="F65" s="48"/>
      <c r="G65" s="72"/>
      <c r="H65" s="48"/>
      <c r="I65" s="72"/>
    </row>
    <row r="66" spans="2:9" x14ac:dyDescent="0.2">
      <c r="B66" s="1" t="s">
        <v>51</v>
      </c>
      <c r="C66" s="49"/>
      <c r="D66" s="1"/>
      <c r="E66" s="72"/>
      <c r="F66" s="48"/>
      <c r="G66" s="72"/>
      <c r="H66" s="48"/>
      <c r="I66" s="72"/>
    </row>
    <row r="67" spans="2:9" ht="62.25" customHeight="1" x14ac:dyDescent="0.2">
      <c r="B67" s="218" t="s">
        <v>50</v>
      </c>
      <c r="C67" s="218"/>
      <c r="D67" s="218"/>
      <c r="E67" s="218"/>
      <c r="F67" s="218"/>
      <c r="G67" s="218"/>
      <c r="H67" s="218"/>
      <c r="I67" s="104"/>
    </row>
    <row r="68" spans="2:9" x14ac:dyDescent="0.2">
      <c r="D68" s="48"/>
      <c r="E68" s="48"/>
      <c r="F68" s="48"/>
      <c r="G68" s="48"/>
      <c r="H68" s="48"/>
    </row>
    <row r="69" spans="2:9" x14ac:dyDescent="0.2">
      <c r="C69" s="44"/>
    </row>
    <row r="70" spans="2:9" x14ac:dyDescent="0.2">
      <c r="C70" s="54"/>
      <c r="E70" s="47"/>
      <c r="F70" s="47"/>
    </row>
  </sheetData>
  <mergeCells count="12">
    <mergeCell ref="I13:I15"/>
    <mergeCell ref="I44:I45"/>
    <mergeCell ref="I59:I60"/>
    <mergeCell ref="B67:H67"/>
    <mergeCell ref="B2:I2"/>
    <mergeCell ref="C7:C8"/>
    <mergeCell ref="D7:D8"/>
    <mergeCell ref="E7:E8"/>
    <mergeCell ref="F7:F8"/>
    <mergeCell ref="G7:G8"/>
    <mergeCell ref="H7:H8"/>
    <mergeCell ref="I7:I8"/>
  </mergeCells>
  <conditionalFormatting sqref="D12:D63 F12:F63 H12:H63">
    <cfRule type="cellIs" dxfId="3" priority="17" stopIfTrue="1" operator="equal">
      <formula>-1</formula>
    </cfRule>
    <cfRule type="cellIs" dxfId="2" priority="18"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K70"/>
  <sheetViews>
    <sheetView showGridLines="0" zoomScale="90" zoomScaleNormal="100" workbookViewId="0"/>
  </sheetViews>
  <sheetFormatPr defaultRowHeight="12" x14ac:dyDescent="0.2"/>
  <cols>
    <col min="1" max="1" width="3" style="1" customWidth="1"/>
    <col min="2" max="2" width="53.42578125" style="1" customWidth="1"/>
    <col min="3" max="3" width="17.7109375" style="1" customWidth="1"/>
    <col min="4" max="4" width="9.5703125" style="11" customWidth="1"/>
    <col min="5" max="5" width="17.7109375" style="1" customWidth="1"/>
    <col min="6" max="6" width="9.5703125" style="1" customWidth="1"/>
    <col min="7" max="7" width="17.7109375" style="1" customWidth="1"/>
    <col min="8" max="8" width="9.5703125" style="1" customWidth="1"/>
    <col min="9" max="9" width="150" style="1" customWidth="1"/>
    <col min="10" max="10" width="2.7109375" style="1" customWidth="1"/>
    <col min="11" max="16384" width="9.140625" style="1"/>
  </cols>
  <sheetData>
    <row r="2" spans="2:9" ht="18.75" thickBot="1" x14ac:dyDescent="0.3">
      <c r="B2" s="217" t="s">
        <v>120</v>
      </c>
      <c r="C2" s="217"/>
      <c r="D2" s="217"/>
      <c r="E2" s="221"/>
      <c r="F2" s="221"/>
      <c r="G2" s="221"/>
      <c r="H2" s="221"/>
      <c r="I2" s="221"/>
    </row>
    <row r="3" spans="2:9" ht="19.5" thickTop="1" thickBot="1" x14ac:dyDescent="0.3">
      <c r="B3" s="102" t="s">
        <v>49</v>
      </c>
      <c r="C3" s="174"/>
      <c r="D3" s="174"/>
      <c r="E3" s="175"/>
      <c r="F3" s="175"/>
      <c r="G3" s="175"/>
      <c r="H3" s="175"/>
      <c r="I3" s="175"/>
    </row>
    <row r="4" spans="2:9" ht="12.75" thickTop="1" x14ac:dyDescent="0.2">
      <c r="I4" s="12"/>
    </row>
    <row r="5" spans="2:9" x14ac:dyDescent="0.2">
      <c r="B5" s="50"/>
      <c r="C5" s="87"/>
      <c r="D5" s="51"/>
      <c r="E5" s="52"/>
      <c r="F5" s="52"/>
      <c r="G5" s="53"/>
      <c r="H5" s="53"/>
    </row>
    <row r="6" spans="2:9" x14ac:dyDescent="0.2">
      <c r="B6" s="52"/>
      <c r="C6" s="87"/>
      <c r="D6" s="41"/>
      <c r="E6" s="52"/>
      <c r="F6" s="52"/>
      <c r="G6" s="53"/>
      <c r="H6" s="53"/>
    </row>
    <row r="7" spans="2:9" ht="12.75" customHeight="1" x14ac:dyDescent="0.2">
      <c r="C7" s="226" t="s">
        <v>121</v>
      </c>
      <c r="D7" s="228"/>
      <c r="E7" s="226" t="s">
        <v>122</v>
      </c>
      <c r="F7" s="228"/>
      <c r="G7" s="226" t="s">
        <v>123</v>
      </c>
      <c r="H7" s="224"/>
      <c r="I7" s="233" t="s">
        <v>1</v>
      </c>
    </row>
    <row r="8" spans="2:9" ht="19.5" customHeight="1" x14ac:dyDescent="0.2">
      <c r="C8" s="227"/>
      <c r="D8" s="229"/>
      <c r="E8" s="227"/>
      <c r="F8" s="229"/>
      <c r="G8" s="227"/>
      <c r="H8" s="225"/>
      <c r="I8" s="234"/>
    </row>
    <row r="9" spans="2:9" ht="12" customHeight="1" x14ac:dyDescent="0.2">
      <c r="C9" s="6"/>
      <c r="D9" s="59"/>
      <c r="E9" s="3"/>
      <c r="F9" s="59"/>
      <c r="G9" s="3"/>
      <c r="H9" s="105"/>
      <c r="I9" s="9"/>
    </row>
    <row r="10" spans="2:9" ht="15" customHeight="1" x14ac:dyDescent="0.2">
      <c r="B10" s="23" t="s">
        <v>39</v>
      </c>
      <c r="C10" s="25"/>
      <c r="D10" s="60"/>
      <c r="E10" s="26"/>
      <c r="F10" s="60"/>
      <c r="G10" s="26"/>
      <c r="H10" s="106"/>
      <c r="I10" s="26"/>
    </row>
    <row r="11" spans="2:9" ht="13.5" customHeight="1" x14ac:dyDescent="0.2">
      <c r="B11" s="27"/>
      <c r="C11" s="7"/>
      <c r="D11" s="58"/>
      <c r="E11" s="3"/>
      <c r="F11" s="58"/>
      <c r="G11" s="3"/>
      <c r="H11" s="107"/>
      <c r="I11" s="7"/>
    </row>
    <row r="12" spans="2:9" ht="13.5" customHeight="1" x14ac:dyDescent="0.2">
      <c r="B12" s="28" t="s">
        <v>5</v>
      </c>
      <c r="C12" s="13"/>
      <c r="D12" s="61"/>
      <c r="E12" s="13"/>
      <c r="F12" s="61"/>
      <c r="G12" s="13"/>
      <c r="H12" s="108"/>
      <c r="I12" s="147"/>
    </row>
    <row r="13" spans="2:9" ht="13.5" customHeight="1" x14ac:dyDescent="0.2">
      <c r="B13" s="27" t="s">
        <v>8</v>
      </c>
      <c r="C13" s="14">
        <v>227250</v>
      </c>
      <c r="D13" s="159"/>
      <c r="E13" s="14">
        <v>0</v>
      </c>
      <c r="F13" s="159"/>
      <c r="G13" s="14">
        <v>333555.27999999997</v>
      </c>
      <c r="H13" s="159"/>
      <c r="I13" s="232" t="s">
        <v>91</v>
      </c>
    </row>
    <row r="14" spans="2:9" ht="13.5" customHeight="1" x14ac:dyDescent="0.2">
      <c r="B14" s="27" t="s">
        <v>7</v>
      </c>
      <c r="C14" s="14">
        <v>1745950</v>
      </c>
      <c r="D14" s="61"/>
      <c r="E14" s="14">
        <v>1675500</v>
      </c>
      <c r="F14" s="61"/>
      <c r="G14" s="14">
        <v>2037533.9000000004</v>
      </c>
      <c r="H14" s="108"/>
      <c r="I14" s="232"/>
    </row>
    <row r="15" spans="2:9" ht="13.5" customHeight="1" x14ac:dyDescent="0.2">
      <c r="B15" s="29" t="s">
        <v>3</v>
      </c>
      <c r="C15" s="16">
        <v>2010750</v>
      </c>
      <c r="D15" s="62"/>
      <c r="E15" s="16">
        <v>1747800</v>
      </c>
      <c r="F15" s="62"/>
      <c r="G15" s="16">
        <v>2093800</v>
      </c>
      <c r="H15" s="109"/>
      <c r="I15" s="232"/>
    </row>
    <row r="16" spans="2:9" ht="13.5" customHeight="1" x14ac:dyDescent="0.2">
      <c r="B16" s="27"/>
      <c r="C16" s="13"/>
      <c r="D16" s="61"/>
      <c r="E16" s="13"/>
      <c r="F16" s="61"/>
      <c r="G16" s="13"/>
      <c r="H16" s="108"/>
      <c r="I16" s="78"/>
    </row>
    <row r="17" spans="2:9" ht="13.5" customHeight="1" x14ac:dyDescent="0.2">
      <c r="B17" s="28" t="s">
        <v>6</v>
      </c>
      <c r="C17" s="13"/>
      <c r="D17" s="61"/>
      <c r="E17" s="13"/>
      <c r="F17" s="61"/>
      <c r="G17" s="13"/>
      <c r="H17" s="108"/>
      <c r="I17" s="78"/>
    </row>
    <row r="18" spans="2:9" ht="13.5" customHeight="1" x14ac:dyDescent="0.2">
      <c r="B18" s="27" t="s">
        <v>9</v>
      </c>
      <c r="C18" s="14">
        <v>1627900</v>
      </c>
      <c r="D18" s="61"/>
      <c r="E18" s="14">
        <v>1537800</v>
      </c>
      <c r="F18" s="61"/>
      <c r="G18" s="14">
        <v>1732000</v>
      </c>
      <c r="H18" s="108"/>
      <c r="I18" s="79"/>
    </row>
    <row r="19" spans="2:9" ht="13.5" customHeight="1" x14ac:dyDescent="0.2">
      <c r="B19" s="27" t="s">
        <v>10</v>
      </c>
      <c r="C19" s="14">
        <v>42549.452422787261</v>
      </c>
      <c r="D19" s="61"/>
      <c r="E19" s="14">
        <v>39700</v>
      </c>
      <c r="F19" s="61"/>
      <c r="G19" s="14">
        <v>51099.999999999993</v>
      </c>
      <c r="H19" s="108"/>
      <c r="I19" s="145"/>
    </row>
    <row r="20" spans="2:9" ht="13.5" customHeight="1" x14ac:dyDescent="0.2">
      <c r="B20" s="29" t="s">
        <v>11</v>
      </c>
      <c r="C20" s="16">
        <v>1672161.5042699189</v>
      </c>
      <c r="D20" s="62"/>
      <c r="E20" s="16">
        <v>1579800</v>
      </c>
      <c r="F20" s="62"/>
      <c r="G20" s="16">
        <v>1772000</v>
      </c>
      <c r="H20" s="109"/>
      <c r="I20" s="79"/>
    </row>
    <row r="21" spans="2:9" ht="13.5" customHeight="1" x14ac:dyDescent="0.2">
      <c r="B21" s="27"/>
      <c r="C21" s="15"/>
      <c r="D21" s="61"/>
      <c r="E21" s="15"/>
      <c r="F21" s="61"/>
      <c r="G21" s="15"/>
      <c r="H21" s="108"/>
      <c r="I21" s="79"/>
    </row>
    <row r="22" spans="2:9" ht="13.5" customHeight="1" x14ac:dyDescent="0.2">
      <c r="B22" s="28" t="s">
        <v>12</v>
      </c>
      <c r="C22" s="15"/>
      <c r="D22" s="61"/>
      <c r="E22" s="15"/>
      <c r="F22" s="61"/>
      <c r="G22" s="15"/>
      <c r="H22" s="108"/>
      <c r="I22" s="79"/>
    </row>
    <row r="23" spans="2:9" ht="13.5" customHeight="1" x14ac:dyDescent="0.2">
      <c r="B23" s="27" t="s">
        <v>13</v>
      </c>
      <c r="C23" s="14">
        <v>1288200</v>
      </c>
      <c r="D23" s="61"/>
      <c r="E23" s="14">
        <v>1078830.4999999998</v>
      </c>
      <c r="F23" s="61"/>
      <c r="G23" s="14">
        <v>1416081.8570952343</v>
      </c>
      <c r="H23" s="108"/>
      <c r="I23" s="79"/>
    </row>
    <row r="24" spans="2:9" ht="13.5" customHeight="1" x14ac:dyDescent="0.2">
      <c r="B24" s="27" t="s">
        <v>14</v>
      </c>
      <c r="C24" s="14">
        <v>14925.664000000004</v>
      </c>
      <c r="D24" s="61"/>
      <c r="E24" s="14">
        <v>13900</v>
      </c>
      <c r="F24" s="61"/>
      <c r="G24" s="14">
        <v>18219.780863269989</v>
      </c>
      <c r="H24" s="108"/>
      <c r="I24" s="144"/>
    </row>
    <row r="25" spans="2:9" ht="13.5" customHeight="1" x14ac:dyDescent="0.2">
      <c r="B25" s="29" t="s">
        <v>15</v>
      </c>
      <c r="C25" s="16">
        <v>1306417.8326680001</v>
      </c>
      <c r="D25" s="62"/>
      <c r="E25" s="16">
        <v>1095830.4999999998</v>
      </c>
      <c r="F25" s="62"/>
      <c r="G25" s="16">
        <v>1434301.6379585043</v>
      </c>
      <c r="H25" s="109"/>
      <c r="I25" s="78" t="s">
        <v>37</v>
      </c>
    </row>
    <row r="26" spans="2:9" ht="13.5" customHeight="1" x14ac:dyDescent="0.2">
      <c r="B26" s="27"/>
      <c r="C26" s="15"/>
      <c r="D26" s="61"/>
      <c r="E26" s="15"/>
      <c r="F26" s="61"/>
      <c r="G26" s="15"/>
      <c r="H26" s="108"/>
      <c r="I26" s="144"/>
    </row>
    <row r="27" spans="2:9" ht="13.5" customHeight="1" x14ac:dyDescent="0.2">
      <c r="B27" s="29" t="s">
        <v>38</v>
      </c>
      <c r="C27" s="17">
        <v>4969709.8750814535</v>
      </c>
      <c r="D27" s="62"/>
      <c r="E27" s="17">
        <v>4696700</v>
      </c>
      <c r="F27" s="62"/>
      <c r="G27" s="17">
        <v>5193200</v>
      </c>
      <c r="H27" s="109"/>
      <c r="I27" s="78" t="s">
        <v>60</v>
      </c>
    </row>
    <row r="28" spans="2:9" ht="24" x14ac:dyDescent="0.2">
      <c r="B28" s="30" t="s">
        <v>16</v>
      </c>
      <c r="C28" s="21">
        <v>1237600</v>
      </c>
      <c r="D28" s="63"/>
      <c r="E28" s="21">
        <v>1034494.9999999999</v>
      </c>
      <c r="F28" s="63"/>
      <c r="G28" s="21">
        <v>1385930.2804113324</v>
      </c>
      <c r="H28" s="110"/>
      <c r="I28" s="153" t="s">
        <v>92</v>
      </c>
    </row>
    <row r="29" spans="2:9" x14ac:dyDescent="0.2">
      <c r="B29" s="41"/>
      <c r="C29" s="42"/>
      <c r="D29" s="99"/>
      <c r="E29" s="42"/>
      <c r="F29" s="99"/>
      <c r="G29" s="42"/>
      <c r="H29" s="99"/>
      <c r="I29" s="18"/>
    </row>
    <row r="30" spans="2:9" x14ac:dyDescent="0.2">
      <c r="B30" s="12"/>
      <c r="C30" s="19"/>
      <c r="D30" s="100"/>
      <c r="E30" s="19"/>
      <c r="F30" s="100"/>
      <c r="G30" s="19"/>
      <c r="H30" s="100"/>
      <c r="I30" s="18"/>
    </row>
    <row r="31" spans="2:9" ht="15" customHeight="1" x14ac:dyDescent="0.2">
      <c r="B31" s="23" t="s">
        <v>20</v>
      </c>
      <c r="C31" s="31"/>
      <c r="D31" s="65"/>
      <c r="E31" s="31"/>
      <c r="F31" s="74"/>
      <c r="G31" s="31"/>
      <c r="H31" s="111"/>
      <c r="I31" s="32"/>
    </row>
    <row r="32" spans="2:9" ht="13.5" customHeight="1" x14ac:dyDescent="0.2">
      <c r="B32" s="27"/>
      <c r="C32" s="8"/>
      <c r="D32" s="66"/>
      <c r="E32" s="8"/>
      <c r="F32" s="64"/>
      <c r="G32" s="8"/>
      <c r="H32" s="112"/>
      <c r="I32" s="18"/>
    </row>
    <row r="33" spans="2:11" ht="13.5" customHeight="1" x14ac:dyDescent="0.2">
      <c r="B33" s="28" t="s">
        <v>30</v>
      </c>
      <c r="C33" s="8"/>
      <c r="D33" s="66"/>
      <c r="E33" s="8"/>
      <c r="F33" s="64"/>
      <c r="G33" s="8"/>
      <c r="H33" s="112"/>
      <c r="I33" s="18"/>
    </row>
    <row r="34" spans="2:11" ht="13.5" customHeight="1" x14ac:dyDescent="0.2">
      <c r="B34" s="27" t="s">
        <v>17</v>
      </c>
      <c r="C34" s="10">
        <v>324.87687680109968</v>
      </c>
      <c r="D34" s="67"/>
      <c r="E34" s="10">
        <v>301</v>
      </c>
      <c r="F34" s="61"/>
      <c r="G34" s="10">
        <v>337.47939195393451</v>
      </c>
      <c r="H34" s="108"/>
      <c r="I34" s="80" t="s">
        <v>93</v>
      </c>
    </row>
    <row r="35" spans="2:11" ht="13.5" customHeight="1" x14ac:dyDescent="0.2">
      <c r="B35" s="27" t="s">
        <v>31</v>
      </c>
      <c r="C35" s="10">
        <v>264.2665320000001</v>
      </c>
      <c r="D35" s="67"/>
      <c r="E35" s="10">
        <v>229.07080776032913</v>
      </c>
      <c r="F35" s="61"/>
      <c r="G35" s="10">
        <v>306.88299143496596</v>
      </c>
      <c r="H35" s="108"/>
      <c r="I35" s="80" t="s">
        <v>94</v>
      </c>
    </row>
    <row r="36" spans="2:11" ht="13.5" customHeight="1" x14ac:dyDescent="0.2">
      <c r="B36" s="27" t="s">
        <v>0</v>
      </c>
      <c r="C36" s="10">
        <v>52.954279200000002</v>
      </c>
      <c r="D36" s="67"/>
      <c r="E36" s="10">
        <v>40.218930000000007</v>
      </c>
      <c r="F36" s="61"/>
      <c r="G36" s="10">
        <v>72</v>
      </c>
      <c r="H36" s="108"/>
      <c r="I36" s="80" t="s">
        <v>95</v>
      </c>
    </row>
    <row r="37" spans="2:11" ht="13.5" customHeight="1" x14ac:dyDescent="0.2">
      <c r="B37" s="27" t="s">
        <v>18</v>
      </c>
      <c r="C37" s="10">
        <v>611.25712525984022</v>
      </c>
      <c r="D37" s="67"/>
      <c r="E37" s="10">
        <v>531.5840473436815</v>
      </c>
      <c r="F37" s="61"/>
      <c r="G37" s="10">
        <v>652</v>
      </c>
      <c r="H37" s="108"/>
      <c r="I37" s="80"/>
    </row>
    <row r="38" spans="2:11" ht="13.5" customHeight="1" x14ac:dyDescent="0.2">
      <c r="B38" s="27" t="s">
        <v>2</v>
      </c>
      <c r="C38" s="10">
        <v>591.16687375719812</v>
      </c>
      <c r="D38" s="67"/>
      <c r="E38" s="10">
        <v>502</v>
      </c>
      <c r="F38" s="61"/>
      <c r="G38" s="10">
        <v>661.86628568662627</v>
      </c>
      <c r="H38" s="108"/>
      <c r="I38" s="80" t="s">
        <v>96</v>
      </c>
    </row>
    <row r="39" spans="2:11" ht="13.5" customHeight="1" x14ac:dyDescent="0.2">
      <c r="B39" s="27" t="s">
        <v>19</v>
      </c>
      <c r="C39" s="10">
        <v>105.20178073600002</v>
      </c>
      <c r="D39" s="67"/>
      <c r="E39" s="10">
        <v>94.695999999999998</v>
      </c>
      <c r="F39" s="61"/>
      <c r="G39" s="10">
        <v>128</v>
      </c>
      <c r="H39" s="108"/>
      <c r="I39" s="144" t="s">
        <v>97</v>
      </c>
      <c r="K39" s="44"/>
    </row>
    <row r="40" spans="2:11" ht="13.5" customHeight="1" x14ac:dyDescent="0.2">
      <c r="B40" s="29" t="s">
        <v>23</v>
      </c>
      <c r="C40" s="33">
        <v>1953.175647979617</v>
      </c>
      <c r="D40" s="68"/>
      <c r="E40" s="33">
        <v>1827.4816367143076</v>
      </c>
      <c r="F40" s="62"/>
      <c r="G40" s="33">
        <v>2086.778482604599</v>
      </c>
      <c r="H40" s="109"/>
      <c r="I40" s="81"/>
    </row>
    <row r="41" spans="2:11" ht="13.5" customHeight="1" x14ac:dyDescent="0.2">
      <c r="B41" s="27"/>
      <c r="C41" s="8"/>
      <c r="D41" s="67"/>
      <c r="E41" s="8"/>
      <c r="F41" s="61"/>
      <c r="G41" s="8"/>
      <c r="H41" s="108"/>
      <c r="I41" s="80"/>
    </row>
    <row r="42" spans="2:11" ht="13.5" customHeight="1" x14ac:dyDescent="0.2">
      <c r="B42" s="28" t="s">
        <v>24</v>
      </c>
      <c r="C42" s="4">
        <v>1953.175647979617</v>
      </c>
      <c r="D42" s="69"/>
      <c r="E42" s="4">
        <v>1827.4816367143076</v>
      </c>
      <c r="F42" s="71"/>
      <c r="G42" s="4">
        <v>2086.778482604599</v>
      </c>
      <c r="H42" s="113"/>
      <c r="I42" s="80"/>
    </row>
    <row r="43" spans="2:11" ht="13.5" customHeight="1" x14ac:dyDescent="0.2">
      <c r="B43" s="27" t="s">
        <v>27</v>
      </c>
      <c r="C43" s="10">
        <v>-944.47564797961695</v>
      </c>
      <c r="D43" s="67"/>
      <c r="E43" s="10">
        <v>-902.628347527193</v>
      </c>
      <c r="F43" s="61"/>
      <c r="G43" s="10">
        <v>-992.2973133013063</v>
      </c>
      <c r="H43" s="108"/>
      <c r="I43" s="133" t="s">
        <v>61</v>
      </c>
    </row>
    <row r="44" spans="2:11" ht="18.75" customHeight="1" x14ac:dyDescent="0.2">
      <c r="B44" s="29" t="s">
        <v>28</v>
      </c>
      <c r="C44" s="33">
        <v>1008.7</v>
      </c>
      <c r="D44" s="136"/>
      <c r="E44" s="33">
        <v>924.85328918711457</v>
      </c>
      <c r="F44" s="137"/>
      <c r="G44" s="33">
        <v>1094.4811693032927</v>
      </c>
      <c r="H44" s="138"/>
      <c r="I44" s="219" t="s">
        <v>98</v>
      </c>
    </row>
    <row r="45" spans="2:11" ht="18.75" customHeight="1" x14ac:dyDescent="0.2">
      <c r="B45" s="28" t="s">
        <v>29</v>
      </c>
      <c r="C45" s="5">
        <v>0.51644100777285884</v>
      </c>
      <c r="D45" s="141"/>
      <c r="E45" s="5">
        <v>0.50608075649391493</v>
      </c>
      <c r="F45" s="142"/>
      <c r="G45" s="5">
        <v>0.52448363754317762</v>
      </c>
      <c r="H45" s="143"/>
      <c r="I45" s="220"/>
    </row>
    <row r="46" spans="2:11" ht="13.5" customHeight="1" x14ac:dyDescent="0.2">
      <c r="B46" s="34" t="s">
        <v>4</v>
      </c>
      <c r="C46" s="35">
        <v>-376.81201590837242</v>
      </c>
      <c r="D46" s="70"/>
      <c r="E46" s="35">
        <v>-316.07075542572358</v>
      </c>
      <c r="F46" s="75"/>
      <c r="G46" s="35">
        <v>-463.26170899821392</v>
      </c>
      <c r="H46" s="114"/>
      <c r="I46" s="80"/>
    </row>
    <row r="47" spans="2:11" ht="13.5" customHeight="1" x14ac:dyDescent="0.2">
      <c r="B47" s="27" t="s">
        <v>25</v>
      </c>
      <c r="C47" s="10">
        <v>-10</v>
      </c>
      <c r="D47" s="67"/>
      <c r="E47" s="10">
        <v>0</v>
      </c>
      <c r="F47" s="61"/>
      <c r="G47" s="10">
        <v>-12.100000000000001</v>
      </c>
      <c r="H47" s="108"/>
      <c r="I47" s="80"/>
    </row>
    <row r="48" spans="2:11" ht="13.5" customHeight="1" x14ac:dyDescent="0.2">
      <c r="B48" s="27" t="s">
        <v>26</v>
      </c>
      <c r="C48" s="10">
        <v>0</v>
      </c>
      <c r="D48" s="67"/>
      <c r="E48" s="10">
        <v>0</v>
      </c>
      <c r="F48" s="61"/>
      <c r="G48" s="10">
        <v>0</v>
      </c>
      <c r="H48" s="108"/>
      <c r="I48" s="80"/>
    </row>
    <row r="49" spans="2:9" ht="13.5" customHeight="1" x14ac:dyDescent="0.2">
      <c r="B49" s="27" t="s">
        <v>89</v>
      </c>
      <c r="C49" s="10">
        <v>0</v>
      </c>
      <c r="D49" s="67"/>
      <c r="E49" s="10">
        <v>0</v>
      </c>
      <c r="F49" s="61"/>
      <c r="G49" s="10">
        <v>3</v>
      </c>
      <c r="H49" s="108"/>
      <c r="I49" s="80"/>
    </row>
    <row r="50" spans="2:9" ht="13.5" customHeight="1" x14ac:dyDescent="0.2">
      <c r="B50" s="29" t="s">
        <v>100</v>
      </c>
      <c r="C50" s="56">
        <v>616</v>
      </c>
      <c r="D50" s="68"/>
      <c r="E50" s="56">
        <v>515.92600115561686</v>
      </c>
      <c r="F50" s="62"/>
      <c r="G50" s="56">
        <v>708.36104243446493</v>
      </c>
      <c r="H50" s="109"/>
      <c r="I50" s="164"/>
    </row>
    <row r="51" spans="2:9" ht="13.5" customHeight="1" x14ac:dyDescent="0.2">
      <c r="B51" s="27" t="s">
        <v>32</v>
      </c>
      <c r="C51" s="10">
        <v>-271</v>
      </c>
      <c r="D51" s="67"/>
      <c r="E51" s="10">
        <v>-177</v>
      </c>
      <c r="F51" s="61"/>
      <c r="G51" s="10">
        <v>-342.26841867944188</v>
      </c>
      <c r="H51" s="108"/>
      <c r="I51" s="80" t="s">
        <v>84</v>
      </c>
    </row>
    <row r="52" spans="2:9" ht="13.5" customHeight="1" x14ac:dyDescent="0.2">
      <c r="B52" s="27" t="s">
        <v>42</v>
      </c>
      <c r="C52" s="10">
        <v>0</v>
      </c>
      <c r="D52" s="67"/>
      <c r="E52" s="10">
        <v>-54</v>
      </c>
      <c r="F52" s="61"/>
      <c r="G52" s="10">
        <v>0</v>
      </c>
      <c r="H52" s="108"/>
      <c r="I52" s="80" t="s">
        <v>62</v>
      </c>
    </row>
    <row r="53" spans="2:9" ht="13.5" customHeight="1" x14ac:dyDescent="0.2">
      <c r="B53" s="27" t="s">
        <v>43</v>
      </c>
      <c r="C53" s="10">
        <v>0</v>
      </c>
      <c r="D53" s="67"/>
      <c r="E53" s="10">
        <v>0</v>
      </c>
      <c r="F53" s="61"/>
      <c r="G53" s="10">
        <v>0</v>
      </c>
      <c r="H53" s="108"/>
      <c r="I53" s="80"/>
    </row>
    <row r="54" spans="2:9" ht="13.5" customHeight="1" x14ac:dyDescent="0.2">
      <c r="B54" s="27" t="s">
        <v>21</v>
      </c>
      <c r="C54" s="10">
        <v>0</v>
      </c>
      <c r="D54" s="67"/>
      <c r="E54" s="10">
        <v>0</v>
      </c>
      <c r="F54" s="61"/>
      <c r="G54" s="10">
        <v>2.2000000000000002</v>
      </c>
      <c r="H54" s="108"/>
      <c r="I54" s="133"/>
    </row>
    <row r="55" spans="2:9" ht="13.5" customHeight="1" x14ac:dyDescent="0.2">
      <c r="B55" s="29" t="s">
        <v>33</v>
      </c>
      <c r="C55" s="33">
        <v>346.67220982554454</v>
      </c>
      <c r="D55" s="68"/>
      <c r="E55" s="33">
        <v>241.862693180777</v>
      </c>
      <c r="F55" s="68"/>
      <c r="G55" s="33">
        <v>444.70000000000005</v>
      </c>
      <c r="H55" s="68"/>
      <c r="I55" s="80"/>
    </row>
    <row r="56" spans="2:9" ht="13.5" customHeight="1" x14ac:dyDescent="0.2">
      <c r="B56" s="27" t="s">
        <v>34</v>
      </c>
      <c r="C56" s="10">
        <v>-115.04051839563763</v>
      </c>
      <c r="D56" s="67"/>
      <c r="E56" s="10">
        <v>-81.189429412146097</v>
      </c>
      <c r="F56" s="61"/>
      <c r="G56" s="10">
        <v>-145.66878655440627</v>
      </c>
      <c r="H56" s="108"/>
      <c r="I56" s="133"/>
    </row>
    <row r="57" spans="2:9" ht="13.5" customHeight="1" x14ac:dyDescent="0.2">
      <c r="B57" s="29" t="s">
        <v>35</v>
      </c>
      <c r="C57" s="33">
        <v>230.4501301035383</v>
      </c>
      <c r="D57" s="68"/>
      <c r="E57" s="33">
        <v>160.6732637686309</v>
      </c>
      <c r="F57" s="68"/>
      <c r="G57" s="33">
        <v>325.88737777046583</v>
      </c>
      <c r="H57" s="68"/>
      <c r="I57" s="80"/>
    </row>
    <row r="58" spans="2:9" ht="13.5" customHeight="1" x14ac:dyDescent="0.2">
      <c r="B58" s="27"/>
      <c r="C58" s="8"/>
      <c r="D58" s="67"/>
      <c r="E58" s="8"/>
      <c r="F58" s="61"/>
      <c r="G58" s="8"/>
      <c r="H58" s="108"/>
      <c r="I58" s="133"/>
    </row>
    <row r="59" spans="2:9" ht="13.5" customHeight="1" x14ac:dyDescent="0.2">
      <c r="B59" s="29" t="s">
        <v>36</v>
      </c>
      <c r="C59" s="84">
        <v>355.84607597844422</v>
      </c>
      <c r="D59" s="68"/>
      <c r="E59" s="84">
        <v>235</v>
      </c>
      <c r="F59" s="68"/>
      <c r="G59" s="84">
        <v>416.2281164801596</v>
      </c>
      <c r="H59" s="68"/>
      <c r="I59" s="231" t="s">
        <v>65</v>
      </c>
    </row>
    <row r="60" spans="2:9" ht="13.5" customHeight="1" x14ac:dyDescent="0.2">
      <c r="B60" s="27" t="s">
        <v>40</v>
      </c>
      <c r="C60" s="91">
        <v>0.18218846643236347</v>
      </c>
      <c r="D60" s="89"/>
      <c r="E60" s="91">
        <v>0.12859226340709756</v>
      </c>
      <c r="F60" s="90"/>
      <c r="G60" s="91">
        <v>0.19945965513342229</v>
      </c>
      <c r="H60" s="115"/>
      <c r="I60" s="220"/>
    </row>
    <row r="61" spans="2:9" ht="60" x14ac:dyDescent="0.2">
      <c r="B61" s="82" t="s">
        <v>22</v>
      </c>
      <c r="C61" s="150">
        <v>263.13577444506183</v>
      </c>
      <c r="D61" s="138"/>
      <c r="E61" s="150">
        <v>170.93145628031766</v>
      </c>
      <c r="F61" s="138"/>
      <c r="G61" s="150">
        <v>388</v>
      </c>
      <c r="H61" s="138"/>
      <c r="I61" s="160" t="s">
        <v>85</v>
      </c>
    </row>
    <row r="62" spans="2:9" ht="36" x14ac:dyDescent="0.2">
      <c r="B62" s="149" t="s">
        <v>83</v>
      </c>
      <c r="C62" s="154">
        <v>3.6305269556845872</v>
      </c>
      <c r="D62" s="152"/>
      <c r="E62" s="154">
        <v>2.4862219531889616</v>
      </c>
      <c r="F62" s="152"/>
      <c r="G62" s="154">
        <v>4.4998279955606924</v>
      </c>
      <c r="H62" s="152"/>
      <c r="I62" s="161" t="s">
        <v>99</v>
      </c>
    </row>
    <row r="63" spans="2:9" s="148" customFormat="1" x14ac:dyDescent="0.2">
      <c r="B63" s="169"/>
      <c r="C63" s="170"/>
      <c r="D63" s="142"/>
      <c r="E63" s="170"/>
      <c r="F63" s="142"/>
      <c r="G63" s="170"/>
      <c r="H63" s="142"/>
      <c r="I63" s="171"/>
    </row>
    <row r="64" spans="2:9" x14ac:dyDescent="0.2">
      <c r="I64" s="12"/>
    </row>
    <row r="65" spans="2:9" x14ac:dyDescent="0.2">
      <c r="B65" s="103" t="s">
        <v>52</v>
      </c>
      <c r="D65" s="1"/>
      <c r="E65" s="72"/>
      <c r="F65" s="48"/>
      <c r="G65" s="72"/>
      <c r="H65" s="48"/>
      <c r="I65" s="72"/>
    </row>
    <row r="66" spans="2:9" x14ac:dyDescent="0.2">
      <c r="B66" s="1" t="s">
        <v>51</v>
      </c>
      <c r="C66" s="49"/>
      <c r="D66" s="1"/>
      <c r="E66" s="72"/>
      <c r="F66" s="48"/>
      <c r="G66" s="72"/>
      <c r="H66" s="48"/>
      <c r="I66" s="72"/>
    </row>
    <row r="67" spans="2:9" ht="62.25" customHeight="1" x14ac:dyDescent="0.2">
      <c r="B67" s="218" t="s">
        <v>50</v>
      </c>
      <c r="C67" s="218"/>
      <c r="D67" s="218"/>
      <c r="E67" s="218"/>
      <c r="F67" s="218"/>
      <c r="G67" s="218"/>
      <c r="H67" s="218"/>
      <c r="I67" s="104"/>
    </row>
    <row r="68" spans="2:9" x14ac:dyDescent="0.2">
      <c r="D68" s="48"/>
      <c r="E68" s="48"/>
      <c r="F68" s="48"/>
      <c r="G68" s="48"/>
      <c r="H68" s="48"/>
    </row>
    <row r="69" spans="2:9" x14ac:dyDescent="0.2">
      <c r="C69" s="44"/>
    </row>
    <row r="70" spans="2:9" x14ac:dyDescent="0.2">
      <c r="C70" s="54"/>
      <c r="E70" s="47"/>
      <c r="F70" s="47"/>
    </row>
  </sheetData>
  <mergeCells count="12">
    <mergeCell ref="I13:I15"/>
    <mergeCell ref="I44:I45"/>
    <mergeCell ref="I59:I60"/>
    <mergeCell ref="B67:H67"/>
    <mergeCell ref="B2:I2"/>
    <mergeCell ref="C7:C8"/>
    <mergeCell ref="D7:D8"/>
    <mergeCell ref="E7:E8"/>
    <mergeCell ref="F7:F8"/>
    <mergeCell ref="G7:G8"/>
    <mergeCell ref="H7:H8"/>
    <mergeCell ref="I7:I8"/>
  </mergeCells>
  <conditionalFormatting sqref="D12:D63 F12:F63 H12:H63">
    <cfRule type="cellIs" dxfId="1" priority="1" stopIfTrue="1" operator="equal">
      <formula>-1</formula>
    </cfRule>
    <cfRule type="cellIs" dxfId="0" priority="2"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Create a new document." ma:contentTypeScope="" ma:versionID="110f760ef74e95aabb2aceba5bf84c3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f5441a56af8602019b78337ad94f41f2"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36EAB80-3F7B-4E16-8D28-56BFF0192AE1}"/>
</file>

<file path=customXml/itemProps2.xml><?xml version="1.0" encoding="utf-8"?>
<ds:datastoreItem xmlns:ds="http://schemas.openxmlformats.org/officeDocument/2006/customXml" ds:itemID="{C820209A-E3BB-44AE-A209-811526ABAA27}"/>
</file>

<file path=customXml/itemProps3.xml><?xml version="1.0" encoding="utf-8"?>
<ds:datastoreItem xmlns:ds="http://schemas.openxmlformats.org/officeDocument/2006/customXml" ds:itemID="{8B6BABC5-788C-4EEF-AFD8-6FEE55C6D0B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Home</vt:lpstr>
      <vt:lpstr>Participants</vt:lpstr>
      <vt:lpstr>Q4 2014</vt:lpstr>
      <vt:lpstr>FY 2014</vt:lpstr>
      <vt:lpstr>FY 2015</vt:lpstr>
      <vt:lpstr>FY 2016</vt:lpstr>
      <vt:lpstr>FY 2017</vt:lpstr>
      <vt:lpstr>'FY 2014'!Print_Area</vt:lpstr>
      <vt:lpstr>'FY 2015'!Print_Area</vt:lpstr>
      <vt:lpstr>'FY 2016'!Print_Area</vt:lpstr>
      <vt:lpstr>'FY 2017'!Print_Area</vt:lpstr>
      <vt:lpstr>Home!Print_Area</vt:lpstr>
      <vt:lpstr>Participants!Print_Area</vt:lpstr>
      <vt:lpstr>'Q4 2014'!Print_Area</vt:lpstr>
    </vt:vector>
  </TitlesOfParts>
  <Company>Telenet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Deschepper Thomas</cp:lastModifiedBy>
  <cp:lastPrinted>2014-07-08T09:02:58Z</cp:lastPrinted>
  <dcterms:created xsi:type="dcterms:W3CDTF">2007-02-20T17:10:58Z</dcterms:created>
  <dcterms:modified xsi:type="dcterms:W3CDTF">2015-01-13T16:23:16Z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y fmtid="{D5CDD505-2E9C-101B-9397-08002B2CF9AE}" pid="3" name="ContentTypeId">
    <vt:lpwstr>0x010100F4381E24970D4845BBE9ED6863727388</vt:lpwstr>
  </property>
</Properties>
</file>