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555" yWindow="60" windowWidth="13230" windowHeight="12465" tabRatio="922"/>
  </bookViews>
  <sheets>
    <sheet name="Home" sheetId="10" r:id="rId1"/>
    <sheet name="Definitions" sheetId="38" r:id="rId2"/>
    <sheet name="Rebased FY 2017" sheetId="49" r:id="rId3"/>
    <sheet name="Income Statement" sheetId="31" r:id="rId4"/>
    <sheet name="Adjusted EBITDA" sheetId="16" r:id="rId5"/>
    <sheet name="Cash Flow Statement" sheetId="14" r:id="rId6"/>
    <sheet name="Statement of financial position" sheetId="13" r:id="rId7"/>
    <sheet name="Capital expenditures" sheetId="17" r:id="rId8"/>
    <sheet name="Operating statistics" sheetId="4" r:id="rId9"/>
    <sheet name="Outlook 2018" sheetId="44" r:id="rId10"/>
    <sheet name="Broadband specs" sheetId="22" r:id="rId11"/>
    <sheet name="Multiple-play" sheetId="24" r:id="rId12"/>
    <sheet name="WIGO" sheetId="46" r:id="rId13"/>
    <sheet name="Pay TV" sheetId="34" r:id="rId14"/>
    <sheet name="Mobile" sheetId="32" r:id="rId15"/>
    <sheet name="Group structure" sheetId="19" r:id="rId16"/>
    <sheet name="Shareholder structure" sheetId="18" r:id="rId17"/>
    <sheet name="Debt profile" sheetId="12" r:id="rId18"/>
    <sheet name="Net leverage ratio" sheetId="47" r:id="rId19"/>
    <sheet name="Analyst coverage" sheetId="28" r:id="rId20"/>
    <sheet name="Calendar" sheetId="39" r:id="rId21"/>
  </sheets>
  <definedNames>
    <definedName name="_xlnm.Print_Area" localSheetId="4">'Adjusted EBITDA'!$A$1:$P$27</definedName>
    <definedName name="_xlnm.Print_Area" localSheetId="19">'Analyst coverage'!$A$1:$J$33</definedName>
    <definedName name="_xlnm.Print_Area" localSheetId="10">'Broadband specs'!$A$1:$N$49</definedName>
    <definedName name="_xlnm.Print_Area" localSheetId="20">Calendar!$A$1:$L$53</definedName>
    <definedName name="_xlnm.Print_Area" localSheetId="7">'Capital expenditures'!$A$1:$P$42</definedName>
    <definedName name="_xlnm.Print_Area" localSheetId="5">'Cash Flow Statement'!$A$1:$O$75</definedName>
    <definedName name="_xlnm.Print_Area" localSheetId="17">'Debt profile'!$A$1:$O$52</definedName>
    <definedName name="_xlnm.Print_Area" localSheetId="1">Definitions!$A$1:$E$35</definedName>
    <definedName name="_xlnm.Print_Area" localSheetId="15">'Group structure'!$A$1:$I$65</definedName>
    <definedName name="_xlnm.Print_Area" localSheetId="0">Home!$A$1:$AJ$50</definedName>
    <definedName name="_xlnm.Print_Area" localSheetId="3">'Income Statement'!$A$1:$P$94</definedName>
    <definedName name="_xlnm.Print_Area" localSheetId="14">Mobile!$A$1:$R$46</definedName>
    <definedName name="_xlnm.Print_Area" localSheetId="11">'Multiple-play'!$A$1:$K$45</definedName>
    <definedName name="_xlnm.Print_Area" localSheetId="18">'Net leverage ratio'!$A$1:$K$34</definedName>
    <definedName name="_xlnm.Print_Area" localSheetId="8">'Operating statistics'!$A$1:$K$56</definedName>
    <definedName name="_xlnm.Print_Area" localSheetId="9">'Outlook 2018'!$A$1:$J$40</definedName>
    <definedName name="_xlnm.Print_Area" localSheetId="13">'Pay TV'!$A$1:$O$80</definedName>
    <definedName name="_xlnm.Print_Area" localSheetId="2">'Rebased FY 2017'!$A$1:$X$49</definedName>
    <definedName name="_xlnm.Print_Area" localSheetId="16">'Shareholder structure'!$A$1:$L$38</definedName>
    <definedName name="_xlnm.Print_Area" localSheetId="6">'Statement of financial position'!$A$1:$J$58</definedName>
    <definedName name="_xlnm.Print_Area" localSheetId="12">WIGO!$A$1:$J$74</definedName>
  </definedNames>
  <calcPr calcId="145621"/>
</workbook>
</file>

<file path=xl/calcChain.xml><?xml version="1.0" encoding="utf-8"?>
<calcChain xmlns="http://schemas.openxmlformats.org/spreadsheetml/2006/main">
  <c r="K32" i="14" l="1"/>
  <c r="K31" i="14"/>
  <c r="M32" i="14" l="1"/>
  <c r="M31" i="14"/>
  <c r="M29" i="14"/>
  <c r="K29" i="14"/>
  <c r="K34" i="14" s="1"/>
  <c r="I28" i="13" l="1"/>
  <c r="G28" i="13"/>
  <c r="I17" i="13"/>
  <c r="I11" i="13"/>
  <c r="G21" i="13"/>
  <c r="G11" i="13"/>
  <c r="K2" i="14" l="1"/>
  <c r="I2" i="13" s="1"/>
</calcChain>
</file>

<file path=xl/comments1.xml><?xml version="1.0" encoding="utf-8"?>
<comments xmlns="http://schemas.openxmlformats.org/spreadsheetml/2006/main">
  <authors>
    <author>Dendas Dennis</author>
  </authors>
  <commentList>
    <comment ref="H2" authorId="0">
      <text>
        <r>
          <rPr>
            <b/>
            <sz val="9"/>
            <color indexed="81"/>
            <rFont val="Tahoma"/>
            <family val="2"/>
          </rPr>
          <t>Dendas Dennis:</t>
        </r>
        <r>
          <rPr>
            <sz val="9"/>
            <color indexed="81"/>
            <rFont val="Tahoma"/>
            <family val="2"/>
          </rPr>
          <t xml:space="preserve">
Available on any product incl. 200Mbps speeds</t>
        </r>
      </text>
    </comment>
    <comment ref="I2" authorId="0">
      <text>
        <r>
          <rPr>
            <b/>
            <sz val="9"/>
            <color indexed="81"/>
            <rFont val="Tahoma"/>
            <family val="2"/>
          </rPr>
          <t>Dendas Dennis:</t>
        </r>
        <r>
          <rPr>
            <sz val="9"/>
            <color indexed="81"/>
            <rFont val="Tahoma"/>
            <family val="2"/>
          </rPr>
          <t xml:space="preserve">
Available on any product incl. 200 Mbps speeds
</t>
        </r>
      </text>
    </comment>
  </commentList>
</comments>
</file>

<file path=xl/sharedStrings.xml><?xml version="1.0" encoding="utf-8"?>
<sst xmlns="http://schemas.openxmlformats.org/spreadsheetml/2006/main" count="1260" uniqueCount="633">
  <si>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</si>
  <si>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</si>
  <si>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</si>
  <si>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</si>
  <si>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</si>
  <si>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</si>
  <si>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</si>
  <si>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</si>
  <si>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</si>
  <si>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</si>
  <si>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</si>
  <si>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</si>
  <si>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</si>
  <si>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Services per customer relationship</t>
  </si>
  <si>
    <t>Finance income</t>
  </si>
  <si>
    <t>Finance expenses</t>
  </si>
  <si>
    <t>Share based compensation</t>
  </si>
  <si>
    <t>TABLE OF CONTENT</t>
  </si>
  <si>
    <t>Rob Goyens</t>
  </si>
  <si>
    <t>Broadband Internet</t>
  </si>
  <si>
    <t>€m</t>
  </si>
  <si>
    <t>Amount</t>
  </si>
  <si>
    <t>Maturity</t>
  </si>
  <si>
    <t>Total</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</si>
  <si>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</si>
  <si>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</si>
  <si>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</si>
  <si>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</si>
  <si>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</si>
  <si>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</si>
  <si>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</si>
  <si>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</si>
  <si>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</si>
  <si>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</si>
  <si>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</si>
  <si>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</si>
  <si>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</si>
  <si>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</si>
  <si>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</si>
  <si>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</si>
  <si>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</si>
  <si>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</si>
  <si>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</si>
  <si>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</si>
  <si>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</si>
  <si>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</si>
  <si>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</si>
  <si>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</si>
  <si>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</si>
  <si>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</si>
  <si>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</si>
  <si>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</si>
  <si>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</si>
  <si>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</si>
  <si>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</si>
  <si>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</si>
  <si>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</si>
  <si>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</si>
  <si>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</si>
  <si>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</si>
  <si>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</si>
  <si>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</si>
  <si>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</si>
  <si>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</si>
  <si>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</si>
  <si>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</si>
  <si>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</si>
  <si>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</si>
  <si>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</si>
  <si>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</si>
  <si>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</si>
  <si>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</si>
  <si>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</si>
  <si>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</si>
  <si>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</si>
  <si>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</si>
  <si>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</si>
  <si>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</si>
  <si>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</si>
  <si>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</si>
  <si>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</si>
  <si>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</si>
  <si>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</si>
  <si>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</si>
  <si>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</si>
  <si>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</si>
  <si>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</si>
  <si>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</si>
  <si>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</si>
  <si>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Total Services</t>
  </si>
  <si>
    <t>CAPITAL EXPENDITURES</t>
  </si>
  <si>
    <t>OPERATING STATISTICS</t>
  </si>
  <si>
    <t>SHAREHOLDER STRUCTURE</t>
  </si>
  <si>
    <t>Shareholders</t>
  </si>
  <si>
    <t>Outstanding shares</t>
  </si>
  <si>
    <t>GROUP STRUCTURE</t>
  </si>
  <si>
    <t>Interest</t>
  </si>
  <si>
    <t>Undrawn</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</si>
  <si>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</si>
  <si>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</si>
  <si>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</si>
  <si>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</si>
  <si>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</si>
  <si>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</si>
  <si>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</si>
  <si>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</si>
  <si>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</si>
  <si>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</si>
  <si>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</si>
  <si>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</si>
  <si>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</si>
  <si>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</si>
  <si>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</si>
  <si>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</si>
  <si>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</si>
  <si>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</si>
  <si>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</si>
  <si>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</si>
  <si>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</si>
  <si>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</si>
  <si>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</si>
  <si>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r>
      <t>Liberty Global Consortium</t>
    </r>
    <r>
      <rPr>
        <vertAlign val="superscript"/>
        <sz val="8"/>
        <rFont val="Arial"/>
        <family val="2"/>
      </rPr>
      <t xml:space="preserve"> (1)</t>
    </r>
  </si>
  <si>
    <t>Telenet Webmail</t>
  </si>
  <si>
    <t>INVESTOR &amp; ANALYST CONTACT</t>
  </si>
  <si>
    <t>Broadband internet</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</si>
  <si>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</si>
  <si>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</si>
  <si>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</si>
  <si>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t xml:space="preserve">(2)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</si>
  <si>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r>
      <t xml:space="preserve">Fair use </t>
    </r>
    <r>
      <rPr>
        <vertAlign val="superscript"/>
        <sz val="8"/>
        <rFont val="Arial"/>
        <family val="2"/>
      </rPr>
      <t>(2)</t>
    </r>
  </si>
  <si>
    <t>Net Finance expense</t>
  </si>
  <si>
    <t>Net finance expense</t>
  </si>
  <si>
    <t>Basic Internet</t>
  </si>
  <si>
    <t>MOBILE</t>
  </si>
  <si>
    <t>Proceeds from issuance of debt, net of redemptions</t>
  </si>
  <si>
    <t>Interest payments due</t>
  </si>
  <si>
    <t>Semi-annually (Feb. and Aug.)</t>
  </si>
  <si>
    <t>Basic net earnings (loss) per share</t>
  </si>
  <si>
    <t>Diluted net earnings (loss) per share</t>
  </si>
  <si>
    <t>Loss on extinguishment of debt</t>
  </si>
  <si>
    <t>Total comprehensive income (loss) for the period</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</si>
  <si>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</si>
  <si>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</si>
  <si>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</si>
  <si>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</si>
  <si>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</si>
  <si>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</si>
  <si>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</si>
  <si>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</si>
  <si>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</si>
  <si>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</si>
  <si>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</si>
  <si>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Bank of America - Merrill Lynch</t>
  </si>
  <si>
    <t>Barclays Capital</t>
  </si>
  <si>
    <t>Citigroup</t>
  </si>
  <si>
    <t>Credit Suisse</t>
  </si>
  <si>
    <t>Paul Sidney</t>
  </si>
  <si>
    <t>paul.sidney@credit-suisse.com</t>
  </si>
  <si>
    <t>Goldman Sachs</t>
  </si>
  <si>
    <t>HSBC</t>
  </si>
  <si>
    <t>Nicolas Cote-Collison</t>
  </si>
  <si>
    <t>nicolas.cote-colisson@hsbcib.com</t>
  </si>
  <si>
    <t>JP Morgan</t>
  </si>
  <si>
    <t>KBC Securities</t>
  </si>
  <si>
    <t>Macquarie</t>
  </si>
  <si>
    <t>Kempen &amp; Co</t>
  </si>
  <si>
    <t>Stefaan Genoe</t>
  </si>
  <si>
    <t>Raymond James</t>
  </si>
  <si>
    <t>Stéphane Beyazian</t>
  </si>
  <si>
    <t>stephane.beyazian@raymondjames.com</t>
  </si>
  <si>
    <t>Marc Hesselink</t>
  </si>
  <si>
    <t>ANALYST COVERAGE</t>
  </si>
  <si>
    <t>ABN AMRO</t>
  </si>
  <si>
    <t>marc.hesselink@nl.abnamro.com</t>
  </si>
  <si>
    <t>New Street Research</t>
  </si>
  <si>
    <t>Matthijs Van Leijenhorst</t>
  </si>
  <si>
    <t>matthijs.vanleijenhorst@keplercm.com</t>
  </si>
  <si>
    <t>Modem rental</t>
  </si>
  <si>
    <t>Wireless internet</t>
  </si>
  <si>
    <t>Included (for new customers only)</t>
  </si>
  <si>
    <t>Payments related to capital reductions and dividend</t>
  </si>
  <si>
    <t>Purchase of broadcasting rights for resale purposes</t>
  </si>
  <si>
    <t>Proceeds from the sale of broadcasting rights for resale purposes</t>
  </si>
  <si>
    <t>Other financing activities (incl. finance leases)</t>
  </si>
  <si>
    <t>August 15, 2024</t>
  </si>
  <si>
    <t>Senior Credit Facility</t>
  </si>
  <si>
    <t>Other Adjustments</t>
  </si>
  <si>
    <t>Net Total Debt</t>
  </si>
  <si>
    <t>Annualized EBITDA</t>
  </si>
  <si>
    <t>Licenses (3G mobile spectrum and DTT license)</t>
  </si>
  <si>
    <t>Telenet Security Pack</t>
  </si>
  <si>
    <t>Senior Secured Fixed Rate Notes</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</si>
  <si>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</si>
  <si>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</si>
  <si>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</si>
  <si>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</si>
  <si>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</si>
  <si>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</si>
  <si>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r>
      <t xml:space="preserve">Speed </t>
    </r>
    <r>
      <rPr>
        <b/>
        <vertAlign val="superscript"/>
        <sz val="10"/>
        <rFont val="Arial"/>
        <family val="2"/>
      </rPr>
      <t>(1)</t>
    </r>
  </si>
  <si>
    <t>Whop</t>
  </si>
  <si>
    <t>Whoppa</t>
  </si>
  <si>
    <t>Optional</t>
  </si>
  <si>
    <t>Employees</t>
  </si>
  <si>
    <t>MULTIPLE-PLAY</t>
  </si>
  <si>
    <t>Multiple-play bundles</t>
  </si>
  <si>
    <t>Including</t>
  </si>
  <si>
    <r>
      <t xml:space="preserve">Unlimited calls to land lines in Belgium during offpeak hours </t>
    </r>
    <r>
      <rPr>
        <vertAlign val="superscript"/>
        <sz val="8"/>
        <rFont val="Arial"/>
        <family val="2"/>
      </rPr>
      <t>(3)</t>
    </r>
  </si>
  <si>
    <t>Pay as you go</t>
  </si>
  <si>
    <t>King</t>
  </si>
  <si>
    <t>Kong</t>
  </si>
  <si>
    <t>Activation fee per SIM card (€, incl 21% VAT)</t>
  </si>
  <si>
    <r>
      <t xml:space="preserve">Minutes </t>
    </r>
    <r>
      <rPr>
        <vertAlign val="superscript"/>
        <sz val="8"/>
        <rFont val="Arial"/>
        <family val="2"/>
      </rPr>
      <t>(1)</t>
    </r>
  </si>
  <si>
    <t>(1) To all networks, both land lines and mobile lines, both during peak and offpeak hours</t>
  </si>
  <si>
    <r>
      <t xml:space="preserve">Texts </t>
    </r>
    <r>
      <rPr>
        <vertAlign val="superscript"/>
        <sz val="8"/>
        <rFont val="Arial"/>
        <family val="2"/>
      </rPr>
      <t>(2)</t>
    </r>
  </si>
  <si>
    <t>(2) To all networks</t>
  </si>
  <si>
    <r>
      <t xml:space="preserve">Data </t>
    </r>
    <r>
      <rPr>
        <vertAlign val="superscript"/>
        <sz val="8"/>
        <rFont val="Arial"/>
        <family val="2"/>
      </rPr>
      <t>(3)</t>
    </r>
  </si>
  <si>
    <t>(3) 3G mobile data</t>
  </si>
  <si>
    <t>Minutes (€ per min)</t>
  </si>
  <si>
    <t>Texts (€ per text)</t>
  </si>
  <si>
    <t>Data (€ per MB)</t>
  </si>
  <si>
    <t>Optional packs</t>
  </si>
  <si>
    <t>King Surf (500 MB mobile data in Belgium - € per month, incl 21% VAT)</t>
  </si>
  <si>
    <t>Kong Surf (2 GB mobile data in Belgium - € per month, incl 21% VAT)</t>
  </si>
  <si>
    <t>SMS 5 (500 texts - € per month, incl 21% VAT)</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</si>
  <si>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</si>
  <si>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</si>
  <si>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</si>
  <si>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</si>
  <si>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</si>
  <si>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</si>
  <si>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</si>
  <si>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</si>
  <si>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</si>
  <si>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</si>
  <si>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t>Premier League (UK)</t>
  </si>
  <si>
    <t>Bundesliga (Germany)</t>
  </si>
  <si>
    <t>DFB Pokal (Germany)</t>
  </si>
  <si>
    <t>Eredivisie (Netherlands)</t>
  </si>
  <si>
    <t>Copa del Rey (Spain, finals)</t>
  </si>
  <si>
    <t>NBA Basketball</t>
  </si>
  <si>
    <r>
      <t xml:space="preserve">Price </t>
    </r>
    <r>
      <rPr>
        <b/>
        <vertAlign val="superscript"/>
        <sz val="10"/>
        <rFont val="Arial"/>
        <family val="2"/>
      </rPr>
      <t>(1)</t>
    </r>
  </si>
  <si>
    <t>(1) Monthly subscription fee for Sporting Telenet is dependent on number of services ordered from Telenet (€16.15/month for triple-play subscribers, €21.55/month for dual-play subscribers and €26.95/month for Telenet Digital TV subscribers)</t>
  </si>
  <si>
    <t>Fixed | 6.75%</t>
  </si>
  <si>
    <t>jeff@pvtl.com</t>
  </si>
  <si>
    <t>Société Générale</t>
  </si>
  <si>
    <t>ottavio.adorisio@sgcib.com</t>
  </si>
  <si>
    <t>Pivotal Research Group</t>
  </si>
  <si>
    <t>Ottavio Adorisio</t>
  </si>
  <si>
    <r>
      <t>Subscription fee (€ per month, incl 21% VAT)</t>
    </r>
    <r>
      <rPr>
        <vertAlign val="superscript"/>
        <sz val="8"/>
        <rFont val="Arial"/>
        <family val="2"/>
      </rPr>
      <t xml:space="preserve"> </t>
    </r>
  </si>
  <si>
    <t>4G access</t>
  </si>
  <si>
    <t>Ruben Devos</t>
  </si>
  <si>
    <t>ruben.devos@kbcsecurities.be</t>
  </si>
  <si>
    <t>Guy Peddy</t>
  </si>
  <si>
    <t>guy.peddy@macquarie.com</t>
  </si>
  <si>
    <t>Weighted average shares outstanding (in million)</t>
  </si>
  <si>
    <t>Operating charges related to acquisitions or divestitures</t>
  </si>
  <si>
    <t>€ million (except shares and per share amounts)</t>
  </si>
  <si>
    <t>€ million</t>
  </si>
  <si>
    <r>
      <t xml:space="preserve">European states (6) and fixed lines in Turkey and Marocco </t>
    </r>
    <r>
      <rPr>
        <vertAlign val="superscript"/>
        <sz val="8"/>
        <rFont val="Arial"/>
        <family val="2"/>
      </rPr>
      <t>(3)</t>
    </r>
  </si>
  <si>
    <t>2,000 minutes to all fixed and mobile lines in EU27, USA, Canada,</t>
  </si>
  <si>
    <r>
      <t xml:space="preserve">Price </t>
    </r>
    <r>
      <rPr>
        <b/>
        <vertAlign val="superscript"/>
        <sz val="10"/>
        <rFont val="Arial"/>
        <family val="2"/>
      </rPr>
      <t>(4)</t>
    </r>
  </si>
  <si>
    <t>(3) FreePhone Europe: Call to all fixed lines in Belgium on an unlimited basis and up to 2,000 minutes to fixed and mobile Lines in 36 European countries, the USA and Canada during offpeak hours. Offpeak hours: on weekdays between 4:00 p.m. and 8:00 a.m., during the weekend and on holidays. For residential use only.</t>
  </si>
  <si>
    <t>Jeffrey Wlodarczak</t>
  </si>
  <si>
    <t>RBC</t>
  </si>
  <si>
    <t>Play</t>
  </si>
  <si>
    <t>Play More</t>
  </si>
  <si>
    <t>Music choice channels</t>
  </si>
  <si>
    <t>Total Facility</t>
  </si>
  <si>
    <t>David Wright</t>
  </si>
  <si>
    <t>dawright@baml.com</t>
  </si>
  <si>
    <t>Daniel Morris</t>
  </si>
  <si>
    <t>daniel.m.morris@barclays.com</t>
  </si>
  <si>
    <t>Video</t>
  </si>
  <si>
    <t>Fixed-line telephony</t>
  </si>
  <si>
    <t>Mobile telephony</t>
  </si>
  <si>
    <t>Customer relationship information - Combined Network</t>
  </si>
  <si>
    <t>Triple-play customers</t>
  </si>
  <si>
    <t>Total customer relationships</t>
  </si>
  <si>
    <t>ARPU per customer relationship (€/month)</t>
  </si>
  <si>
    <t>Penetration</t>
  </si>
  <si>
    <r>
      <t>Digitalization rate</t>
    </r>
    <r>
      <rPr>
        <vertAlign val="superscript"/>
        <sz val="8"/>
        <rFont val="Arial"/>
        <family val="2"/>
      </rPr>
      <t xml:space="preserve"> </t>
    </r>
  </si>
  <si>
    <t>Revenue by nature</t>
  </si>
  <si>
    <t>Other</t>
  </si>
  <si>
    <t>Subscription revenue:</t>
  </si>
  <si>
    <t>Internet Fiber 100</t>
  </si>
  <si>
    <t>100 Mbps</t>
  </si>
  <si>
    <t>Internet Fiber 200</t>
  </si>
  <si>
    <t>200 Mbps</t>
  </si>
  <si>
    <t>Income taxes paid</t>
  </si>
  <si>
    <t>Total video</t>
  </si>
  <si>
    <t>Cable subscription revenue</t>
  </si>
  <si>
    <t>Total subscription revenue</t>
  </si>
  <si>
    <t>Share of the result of equity accounted investees</t>
  </si>
  <si>
    <t>Cash payments for direct acquisiton and divestiture costs</t>
  </si>
  <si>
    <t>Own Shares</t>
  </si>
  <si>
    <t>Passion XL</t>
  </si>
  <si>
    <t>Unrestricted 7-day catch-up TV</t>
  </si>
  <si>
    <t>July 15, 2027</t>
  </si>
  <si>
    <t>Fixed | 4.875%</t>
  </si>
  <si>
    <t>Semi-annually (Jan. and July)</t>
  </si>
  <si>
    <t>(1) Including 94.827 Liquidation Dispreference Shares.</t>
  </si>
  <si>
    <t>Total broadband internet</t>
  </si>
  <si>
    <t>Total fixed-line telephony</t>
  </si>
  <si>
    <t>Degroof Petercam</t>
  </si>
  <si>
    <t>DEFINITIONS</t>
  </si>
  <si>
    <t>10 (5 GB)</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</si>
  <si>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</si>
  <si>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(4) Including basic cable television subscription fee, including HD Digicorder</t>
  </si>
  <si>
    <t>Basic video subscription fee included</t>
  </si>
  <si>
    <t>Enhanced video</t>
  </si>
  <si>
    <t>"Triiing" app included (free WiFi calling at fixed line rates)</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</si>
  <si>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 .</t>
  </si>
  <si>
    <t>REPORTING CALENDAR</t>
  </si>
  <si>
    <t>Deferred tax</t>
  </si>
  <si>
    <t>Profit before income tax</t>
  </si>
  <si>
    <t>Remeasurements of defined benefit liability/(asset)</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</si>
  <si>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</si>
  <si>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</si>
  <si>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</si>
  <si>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</si>
  <si>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</si>
  <si>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</si>
  <si>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</si>
  <si>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</si>
  <si>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</si>
  <si>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 xml:space="preserve">Enhanced video </t>
  </si>
  <si>
    <t xml:space="preserve">Basic video </t>
  </si>
  <si>
    <r>
      <t>Homes passed - Combined Network</t>
    </r>
    <r>
      <rPr>
        <vertAlign val="superscript"/>
        <sz val="8"/>
        <rFont val="Arial"/>
        <family val="2"/>
      </rPr>
      <t xml:space="preserve"> </t>
    </r>
  </si>
  <si>
    <t>85  basic enhanced video channels, including 17 HD channels</t>
  </si>
  <si>
    <t>Paid access to Play, Play More and Play Sports possible</t>
  </si>
  <si>
    <t>"Yelo Play" app included</t>
  </si>
  <si>
    <t>Play Sports line-up</t>
  </si>
  <si>
    <t>Soccer</t>
  </si>
  <si>
    <t>Jupiler Pro League (Belgium)</t>
  </si>
  <si>
    <t>Crocky Cup (Belgium)</t>
  </si>
  <si>
    <t>La Liga (Spain)</t>
  </si>
  <si>
    <t>Coupe de la Ligue (France)</t>
  </si>
  <si>
    <t>Basketball</t>
  </si>
  <si>
    <t>Scooore League (Belgium)</t>
  </si>
  <si>
    <t>Volleyball</t>
  </si>
  <si>
    <t>Belgian League</t>
  </si>
  <si>
    <t>Hockey</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</si>
  <si>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</si>
  <si>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</si>
  <si>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</si>
  <si>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</si>
  <si>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</si>
  <si>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</si>
  <si>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</si>
  <si>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</si>
  <si>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</si>
  <si>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</si>
  <si>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</si>
  <si>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</si>
  <si>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</si>
  <si>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</si>
  <si>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</si>
  <si>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</si>
  <si>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t>Owners of the Company</t>
  </si>
  <si>
    <t>Network operating expenses</t>
  </si>
  <si>
    <t>Staff-related expenses</t>
  </si>
  <si>
    <t>Sales and marketing expenses</t>
  </si>
  <si>
    <t>Outsourced labor and Professional services</t>
  </si>
  <si>
    <t>Other indirect expenses</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</si>
  <si>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</si>
  <si>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</si>
  <si>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</si>
  <si>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</si>
  <si>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</si>
  <si>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</si>
  <si>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</si>
  <si>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</si>
  <si>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</si>
  <si>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</si>
  <si>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</si>
  <si>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t>
  </si>
  <si>
    <t>Profit (loss) for the period</t>
  </si>
  <si>
    <t>Profit (loss) attributable to:</t>
  </si>
  <si>
    <t>Total comprehensive income (loss) for the period, attributable to:</t>
  </si>
  <si>
    <t>Earnings (loss) per share:</t>
  </si>
  <si>
    <t>Repurchase of own shares, net of sale of own shares</t>
  </si>
  <si>
    <t xml:space="preserve">Mobile </t>
  </si>
  <si>
    <t>Postpaid</t>
  </si>
  <si>
    <t>Prepaid</t>
  </si>
  <si>
    <t>Total mobile subscribers</t>
  </si>
  <si>
    <t>200 GB</t>
  </si>
  <si>
    <t>Currency</t>
  </si>
  <si>
    <t>EUR</t>
  </si>
  <si>
    <t>Morgan Stanley</t>
  </si>
  <si>
    <t>Direct costs (programming, copyrights, interconnect and other)</t>
  </si>
  <si>
    <t>Depreciation, amortization, impairment and restructuring charges</t>
  </si>
  <si>
    <t>Net interest expense, foreign exchange loss and other finance expenses</t>
  </si>
  <si>
    <t>Purchases of intangibles</t>
  </si>
  <si>
    <t>Acquisition of and loans to subsidiaries and equity accounted investees</t>
  </si>
  <si>
    <t>Cash flow from (used in) financing activities</t>
  </si>
  <si>
    <t>Revolving Facility Excluded Amount</t>
  </si>
  <si>
    <r>
      <t xml:space="preserve">Public </t>
    </r>
    <r>
      <rPr>
        <vertAlign val="superscript"/>
        <sz val="8"/>
        <rFont val="Arial"/>
        <family val="2"/>
      </rPr>
      <t>(2)</t>
    </r>
  </si>
  <si>
    <t>(2) Including 16 Liquidation Dispreference Shares held by Interkabel Vlaanderen CVBA and 30 golden Shares held by the financing intermunicipalities</t>
  </si>
  <si>
    <t>Play Sports</t>
  </si>
  <si>
    <t>From 18.40</t>
  </si>
  <si>
    <t>150 GB</t>
  </si>
  <si>
    <t>Not applicable</t>
  </si>
  <si>
    <t>rob.goyens@telenetgroup.be</t>
  </si>
  <si>
    <t>Michael Bishop</t>
  </si>
  <si>
    <t>michael.bishop@gs.com</t>
  </si>
  <si>
    <t>Nawar Cristini</t>
  </si>
  <si>
    <t>nawar.cristini@jpmorgan.com</t>
  </si>
  <si>
    <t>Deutsche Bank</t>
  </si>
  <si>
    <t>Roshan Ranjit</t>
  </si>
  <si>
    <t>roshan.ranjit@db.com</t>
  </si>
  <si>
    <t>BlackRock, Inc.</t>
  </si>
  <si>
    <t>Overdraft Facility</t>
  </si>
  <si>
    <t>Unrealized synergies</t>
  </si>
  <si>
    <t>Annualized EBITDA, incl. unrealized synergies</t>
  </si>
  <si>
    <t>10 Mbps</t>
  </si>
  <si>
    <t>20 Mbps</t>
  </si>
  <si>
    <t>WIGO</t>
  </si>
  <si>
    <t>Q4'16</t>
  </si>
  <si>
    <t>FY'16</t>
  </si>
  <si>
    <t>s.genoe@degroofpetercam.com</t>
  </si>
  <si>
    <t>james@newstreetresearch.com</t>
  </si>
  <si>
    <t>James Ratzer</t>
  </si>
  <si>
    <t>Wilton Fry</t>
  </si>
  <si>
    <t>wilton.fry@rbccm.com</t>
  </si>
  <si>
    <t>Floating | 1-month EURIBOR (0% floor) + 2.75%</t>
  </si>
  <si>
    <t>Floating | 1-month EURIBOR (0% floor) + 1.60%</t>
  </si>
  <si>
    <t>Impairment of investments in equity accounted investees</t>
  </si>
  <si>
    <t>Impair of long-lived assets - Intangible</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</si>
  <si>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measure.µ</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</si>
  <si>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</si>
  <si>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</si>
  <si>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Income tax benefit (expense)</t>
  </si>
  <si>
    <t>Adjusted Free Cash Flow</t>
  </si>
  <si>
    <t xml:space="preserve">Adjusted Free Cash Flow </t>
  </si>
  <si>
    <t>Expenses financed by an intermediary</t>
  </si>
  <si>
    <t>Principal payments on amounts financed by vendors and intermediaries</t>
  </si>
  <si>
    <t>Income tax expense (benefit)</t>
  </si>
  <si>
    <t>Unlimited</t>
  </si>
  <si>
    <t>December 31, 2017</t>
  </si>
  <si>
    <t>Nayab Amjad</t>
  </si>
  <si>
    <t>nayab.amjad@investmentresearch.citi.com</t>
  </si>
  <si>
    <t>Impairment of an investment in an equity accounted investee</t>
  </si>
  <si>
    <t>Net profit margin</t>
  </si>
  <si>
    <t>Adjusted EBITDA growth (rebased)</t>
  </si>
  <si>
    <t>Accrued capital expenditures, as a % of revenue</t>
  </si>
  <si>
    <t>Stable</t>
  </si>
  <si>
    <t>n/a</t>
  </si>
  <si>
    <t>Arete Research</t>
  </si>
  <si>
    <t>Louis Citroën</t>
  </si>
  <si>
    <t>louis.citroen@arete.net</t>
  </si>
  <si>
    <t>Digital TV + Basic Internet</t>
  </si>
  <si>
    <t>Digital TV + Internet Fiber 100</t>
  </si>
  <si>
    <t>Digital TV + Internet Fiber 200</t>
  </si>
  <si>
    <t>Revenue (rebased)</t>
  </si>
  <si>
    <t>Q1'17</t>
  </si>
  <si>
    <t>Monthly</t>
  </si>
  <si>
    <t>Q2'17</t>
  </si>
  <si>
    <t>H1'17</t>
  </si>
  <si>
    <t>50 Mbps</t>
  </si>
  <si>
    <t>5 Mbps</t>
  </si>
  <si>
    <t>Serie A (Italy)</t>
  </si>
  <si>
    <t>FA Cup (UK)</t>
  </si>
  <si>
    <t>The Championship (UK)</t>
  </si>
  <si>
    <t>Premier League (Scotland)</t>
  </si>
  <si>
    <t>Challenge Cup (Scotland)</t>
  </si>
  <si>
    <t>League Cup (Scotland)</t>
  </si>
  <si>
    <t>Série A (Brazil)</t>
  </si>
  <si>
    <t>Europa League</t>
  </si>
  <si>
    <t>Italian League</t>
  </si>
  <si>
    <t>Euro Hockey League 2017</t>
  </si>
  <si>
    <t>Hockey World League</t>
  </si>
  <si>
    <t>American Football</t>
  </si>
  <si>
    <t>NFL</t>
  </si>
  <si>
    <t>1.5GB</t>
  </si>
  <si>
    <t>4 GB</t>
  </si>
  <si>
    <t>Play and Play More line-up</t>
  </si>
  <si>
    <t>WIGO Business</t>
  </si>
  <si>
    <t>Unlimited calling (in EU)</t>
  </si>
  <si>
    <t>Unlimited calling (to EU)</t>
  </si>
  <si>
    <t>Download Speed</t>
  </si>
  <si>
    <t>240 Mbps</t>
  </si>
  <si>
    <t>Upload Speed</t>
  </si>
  <si>
    <t>30 Mbps</t>
  </si>
  <si>
    <t>Free Wifi (Wi-Free) out-of-doors</t>
  </si>
  <si>
    <t>Unlimited calling (in Belgium)</t>
  </si>
  <si>
    <t>10 GB</t>
  </si>
  <si>
    <t>3 GB</t>
  </si>
  <si>
    <t>15 GB</t>
  </si>
  <si>
    <t>40 GB</t>
  </si>
  <si>
    <t>5 GB</t>
  </si>
  <si>
    <t>25 GB</t>
  </si>
  <si>
    <t>Subscription Fee (€/month excl. VAT)</t>
  </si>
  <si>
    <t>Digital TV (#Channels)</t>
  </si>
  <si>
    <t>Included (85)</t>
  </si>
  <si>
    <t>Total Data</t>
  </si>
  <si>
    <t>Maximal Amount of SIM cards</t>
  </si>
  <si>
    <t>Fixed IP adress</t>
  </si>
  <si>
    <t>Optional for €10</t>
  </si>
  <si>
    <t>Optional for €8,26</t>
  </si>
  <si>
    <t>Optional for €15.50</t>
  </si>
  <si>
    <t>Optional for €28</t>
  </si>
  <si>
    <t>Shared Data</t>
  </si>
  <si>
    <t>Threadneedle Asset Management</t>
  </si>
  <si>
    <t>% holding</t>
  </si>
  <si>
    <t>NET LEVERAGE RATIO</t>
  </si>
  <si>
    <r>
      <t>Rebase impact</t>
    </r>
    <r>
      <rPr>
        <b/>
        <vertAlign val="superscript"/>
        <sz val="8"/>
        <rFont val="Arial"/>
        <family val="2"/>
      </rPr>
      <t>1</t>
    </r>
  </si>
  <si>
    <t>Income Statement</t>
  </si>
  <si>
    <t>Cash Flow Statement</t>
  </si>
  <si>
    <t>Statement of financial position</t>
  </si>
  <si>
    <t>Capital expenditures</t>
  </si>
  <si>
    <t>Operating statistics</t>
  </si>
  <si>
    <t>Broadband specs</t>
  </si>
  <si>
    <t>Multiple-play</t>
  </si>
  <si>
    <t>Pay TV</t>
  </si>
  <si>
    <t>Mobile</t>
  </si>
  <si>
    <t>Group structure</t>
  </si>
  <si>
    <t>Shareholder structure</t>
  </si>
  <si>
    <t>Debt profile</t>
  </si>
  <si>
    <t>Analyst coverage</t>
  </si>
  <si>
    <t>Calendar</t>
  </si>
  <si>
    <t>Q3'17</t>
  </si>
  <si>
    <t>9M'17</t>
  </si>
  <si>
    <t>Vice-President Treasury, Investor Relations &amp; Structured Finance</t>
  </si>
  <si>
    <t>Dennis Dendas</t>
  </si>
  <si>
    <t>Investor Relations Analyst</t>
  </si>
  <si>
    <t>dennis.dendas@telenetgroup.be</t>
  </si>
  <si>
    <t>Phone: +32 15 332 142</t>
  </si>
  <si>
    <t>Revolving Credit Facility (Facility AG)</t>
  </si>
  <si>
    <t>June 30, 2023</t>
  </si>
  <si>
    <t>Ricard Boada</t>
  </si>
  <si>
    <t>ricard.boada@morganstanley.com</t>
  </si>
  <si>
    <t>Impair of long-lived assets - Property &amp; Equipment</t>
  </si>
  <si>
    <t>Q4'17</t>
  </si>
  <si>
    <t>FY'17</t>
  </si>
  <si>
    <t>Term Loan AL</t>
  </si>
  <si>
    <t>March 1, 2026</t>
  </si>
  <si>
    <t>Term Loan AM</t>
  </si>
  <si>
    <t>December 15, 2027</t>
  </si>
  <si>
    <t>Floating | 6-month EURIBOR (0% floor) + 2.75%</t>
  </si>
  <si>
    <t>Floating | 6-month LIIBOR (0% floor) + 2.50%</t>
  </si>
  <si>
    <t>Semi-annual (Jan. and July)</t>
  </si>
  <si>
    <t>September 30, 2021</t>
  </si>
  <si>
    <t>Floating | 1-month EURIBOR (0% floor) + 2.00%</t>
  </si>
  <si>
    <t>March 1, 2028</t>
  </si>
  <si>
    <t>Fixed | 3.50%</t>
  </si>
  <si>
    <t>Fixed | 5.50%</t>
  </si>
  <si>
    <t xml:space="preserve">Emanuel Carlier </t>
  </si>
  <si>
    <t>emanuel.carlier@kempen.nl</t>
  </si>
  <si>
    <t>Thursday, April 26, 2018</t>
  </si>
  <si>
    <t>Thursday, April 26, 2018 (3:00pm CET)</t>
  </si>
  <si>
    <t>BASE15</t>
  </si>
  <si>
    <t>BASE25</t>
  </si>
  <si>
    <t>BASE35</t>
  </si>
  <si>
    <t>BASE45</t>
  </si>
  <si>
    <t>up to 300</t>
  </si>
  <si>
    <t>up to 3.0GB</t>
  </si>
  <si>
    <t>up to 600</t>
  </si>
  <si>
    <t>up to 6.0GB</t>
  </si>
  <si>
    <t>up to 1200</t>
  </si>
  <si>
    <t>up to 12.0GB</t>
  </si>
  <si>
    <t>up to 2400</t>
  </si>
  <si>
    <t>up to 24.0GB</t>
  </si>
  <si>
    <t>Martine Van Dromme</t>
  </si>
  <si>
    <t>Corporate Access</t>
  </si>
  <si>
    <t>martine.van.dromme@telenetgroup.be</t>
  </si>
  <si>
    <t>Phone: +32 15 332 159</t>
  </si>
  <si>
    <t>Bart Boone</t>
  </si>
  <si>
    <t>Manager Investor Relations</t>
  </si>
  <si>
    <t>bart.boone@telenetgroup.be</t>
  </si>
  <si>
    <t>Phone: +32 15 484 006 371</t>
  </si>
  <si>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</si>
  <si>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OUTLOOK 2018</t>
  </si>
  <si>
    <t>(a) A reconciliation of our Adjusted EBITDA guidance for 2018, and our Adjusted EBITDA CAGR for 2015-2018, to a EU IFRS measure is not provided as not all elements of the reconciliation are projected as part of our forecasting  process, as certain items may vary significantly from one period to another.</t>
  </si>
  <si>
    <t>(b) Excluding the recognition of football broadcasting rights and mobile spectrum licenses.</t>
  </si>
  <si>
    <t>(c) A reconciliation of our Adjusted Free Cash Flow guidance for 2018 to a EU IFRS measure is not provided as not all elements of the reconciliation are projected as part of our forecasting process, as certain items may vary significantly from one period to another.</t>
  </si>
  <si>
    <t>(d) Assuming the tax payment on our 2017 tax return (excluding the tax prepayment of Q4 2017) will not occur until early 2019.</t>
  </si>
  <si>
    <t>2017 reported</t>
  </si>
  <si>
    <r>
      <t>2017 rebased</t>
    </r>
    <r>
      <rPr>
        <b/>
        <vertAlign val="superscript"/>
        <sz val="8"/>
        <rFont val="Arial"/>
        <family val="2"/>
      </rPr>
      <t>1</t>
    </r>
  </si>
  <si>
    <t>Outlook 2018</t>
  </si>
  <si>
    <r>
      <t>Around 26%</t>
    </r>
    <r>
      <rPr>
        <vertAlign val="superscript"/>
        <sz val="8"/>
        <rFont val="Arial"/>
        <family val="2"/>
      </rPr>
      <t>(b)</t>
    </r>
  </si>
  <si>
    <r>
      <t>7-8%</t>
    </r>
    <r>
      <rPr>
        <vertAlign val="superscript"/>
        <sz val="8"/>
        <rFont val="Arial"/>
        <family val="2"/>
      </rPr>
      <t>(a)</t>
    </r>
  </si>
  <si>
    <r>
      <t>€400.0 - €420.0 million</t>
    </r>
    <r>
      <rPr>
        <vertAlign val="superscript"/>
        <sz val="8"/>
        <rFont val="Arial"/>
        <family val="2"/>
      </rPr>
      <t>(c) (d)</t>
    </r>
  </si>
  <si>
    <t>2017 Amended Senior Credit Facility</t>
  </si>
  <si>
    <t>€250 million Senior Secured Notes due 2024 (Facility V)</t>
  </si>
  <si>
    <t>€530 million Senior Secured Notes due 2027 (Facility AB)</t>
  </si>
  <si>
    <t>USD 1.0 billion Senior Secured Notes due 2028 (Facility AJ)</t>
  </si>
  <si>
    <t>€600 million Senior Secured Notes due 2028 (Facility AK)</t>
  </si>
  <si>
    <t>Revolving Credit Facility</t>
  </si>
  <si>
    <t>Net Covenant Leverage</t>
  </si>
  <si>
    <t>Net Total Leverage</t>
  </si>
  <si>
    <t>Loans and borrowings (non-current liabilities)</t>
  </si>
  <si>
    <t>Loans and borrowings (current liabilities)</t>
  </si>
  <si>
    <t>Annualized EBITDA, excl. Unrealized synergies</t>
  </si>
  <si>
    <r>
      <t xml:space="preserve">Net </t>
    </r>
    <r>
      <rPr>
        <b/>
        <u/>
        <sz val="16"/>
        <rFont val="Arial"/>
        <family val="2"/>
      </rPr>
      <t>total</t>
    </r>
    <r>
      <rPr>
        <b/>
        <sz val="16"/>
        <rFont val="Arial"/>
        <family val="2"/>
      </rPr>
      <t xml:space="preserve"> leverage ratio</t>
    </r>
  </si>
  <si>
    <r>
      <t xml:space="preserve">Net </t>
    </r>
    <r>
      <rPr>
        <b/>
        <u/>
        <sz val="16"/>
        <rFont val="Arial"/>
        <family val="2"/>
      </rPr>
      <t>covenant</t>
    </r>
    <r>
      <rPr>
        <b/>
        <sz val="16"/>
        <rFont val="Arial"/>
        <family val="2"/>
      </rPr>
      <t xml:space="preserve"> leverage ratio</t>
    </r>
  </si>
  <si>
    <t>TELENET - INVESTOR &amp; ANALYST TOOLKIT Q1 2018</t>
  </si>
  <si>
    <t>Q1'18</t>
  </si>
  <si>
    <t>(1) Maintenance and Other capital expenditures in Q3 2017 reflected the recognition of the non-exclusive broadcasting rights for the Jupiler Pro League for the three seasons as of the 2017-2018 season. Under EU IFRS, these broadcasting rights have been capitalized as intangible assets and will be amortized on a pro-rata basis as the season progresses.</t>
  </si>
  <si>
    <t>Speedboost</t>
  </si>
  <si>
    <t>Speedboost (Residential)</t>
  </si>
  <si>
    <t>Speedboost (Business)</t>
  </si>
  <si>
    <t>400 Mbps</t>
  </si>
  <si>
    <t>500 Mbps</t>
  </si>
  <si>
    <t>2 GB</t>
  </si>
  <si>
    <t>Amount of SIMs</t>
  </si>
  <si>
    <t>1 SIM</t>
  </si>
  <si>
    <t>Up to 5 SIMs</t>
  </si>
  <si>
    <t>Up to 2 SIMs</t>
  </si>
  <si>
    <t>50 GB</t>
  </si>
  <si>
    <t>Up to 10 SIMs</t>
  </si>
  <si>
    <t>Subscription revenue</t>
  </si>
  <si>
    <t>Total Expense</t>
  </si>
  <si>
    <t>REBASED FY 2017</t>
  </si>
  <si>
    <r>
      <t>As represented</t>
    </r>
    <r>
      <rPr>
        <b/>
        <vertAlign val="superscript"/>
        <sz val="10"/>
        <rFont val="Arial"/>
        <family val="2"/>
      </rPr>
      <t>1</t>
    </r>
  </si>
  <si>
    <r>
      <t>Rebased</t>
    </r>
    <r>
      <rPr>
        <b/>
        <vertAlign val="superscript"/>
        <sz val="10"/>
        <rFont val="Arial"/>
        <family val="2"/>
      </rPr>
      <t>2</t>
    </r>
  </si>
  <si>
    <r>
      <rPr>
        <b/>
        <sz val="8"/>
        <rFont val="Arial"/>
        <family val="2"/>
      </rPr>
      <t>1.</t>
    </r>
    <r>
      <rPr>
        <sz val="8"/>
        <rFont val="Arial"/>
        <family val="2"/>
      </rPr>
      <t xml:space="preserve"> </t>
    </r>
    <r>
      <rPr>
        <b/>
        <sz val="8"/>
        <rFont val="Arial"/>
        <family val="2"/>
      </rPr>
      <t>Presentation of intercompany-related security revenue:</t>
    </r>
    <r>
      <rPr>
        <sz val="8"/>
        <rFont val="Arial"/>
        <family val="2"/>
      </rPr>
      <t xml:space="preserve"> As of January 1, 2018, we changed the way we present revenue earned from our security business across the Liberty Global Group. As of January 1, 2018, we present this revenue on a net basis versus on a gross basis previously. This change did not impact our gross profit and Adjusted EBITDA. For comparable reasons, we have represented both our Q1 2017 and FY 2017 results with a total impact of €2.2 million and €7.0 million, respectively.</t>
    </r>
  </si>
  <si>
    <r>
      <rPr>
        <b/>
        <sz val="8"/>
        <rFont val="Arial"/>
        <family val="2"/>
      </rPr>
      <t xml:space="preserve">2. </t>
    </r>
    <r>
      <rPr>
        <sz val="8"/>
        <rFont val="Arial"/>
        <family val="2"/>
      </rPr>
      <t xml:space="preserve">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r>
  </si>
  <si>
    <t xml:space="preserve">1. 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</si>
  <si>
    <t>Customer premises equipment</t>
  </si>
  <si>
    <t>Product and services</t>
  </si>
  <si>
    <t>Maintenance and other</t>
  </si>
  <si>
    <r>
      <t xml:space="preserve">139.1 </t>
    </r>
    <r>
      <rPr>
        <vertAlign val="superscript"/>
        <sz val="8"/>
        <rFont val="Arial"/>
        <family val="2"/>
      </rPr>
      <t>(3)</t>
    </r>
  </si>
  <si>
    <t>—%</t>
  </si>
  <si>
    <t>N.M.</t>
  </si>
  <si>
    <t>The structure of the Telenet Group as of April 11, 2018 is the following:</t>
  </si>
  <si>
    <t>The shareholder structure as of April 20, 2018 was the following:</t>
  </si>
  <si>
    <t>The debt maturity profile as of March 31, 2017 was the following:</t>
  </si>
  <si>
    <t>Q1 2018 Results</t>
  </si>
  <si>
    <t>Investor &amp; Analyst Conference call</t>
  </si>
  <si>
    <r>
      <t>For purposes of calculating</t>
    </r>
    <r>
      <rPr>
        <b/>
        <sz val="8"/>
        <rFont val="Arial"/>
        <family val="2"/>
      </rPr>
      <t xml:space="preserve"> rebased growth</t>
    </r>
    <r>
      <rPr>
        <sz val="8"/>
        <rFont val="Arial"/>
        <family val="2"/>
      </rPr>
      <t xml:space="preserve"> rates on a comparable basis for the three months ended March 31, 2018, we have adjusted our historical revenue and Adjusted EBITDA to (i) include the pre-acquisition revenue and Adjusted EBITDA of SFR Belux (fully consolidated since June 19, 2017) in our rebased amounts for the three months ended March 31, 2017 to the same extent that the revenue and Adjusted EBITDA of such entity is included in our results for the three months ended March 31, 2018 and (ii) exclude the revenue and Adjusted EBITDA of the disposals of certain legacy fixed-line products at BASE and Ortel made during Q1 2017 to the same extent that the revenue and Adjusted EBITDA of these disposed business is excluded from our results for the three months ended March 31, 2018. Our Q1 2017 revenue and Adjusted EBITDA have been restated to reflect the sale of JIM Mobile and Mobile Vikings to MEDIALAAN, which was a regulatory prerequisite for the EC approval of the BASE acquisition in 2016 and the impact of the new IFRS 15 accounting framework, which we have adopted as of January 1, 2018. We have reflected the revenue and operating profit of SFR Belux in our 2017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</si>
  <si>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t>*Prices excl. temporary promotions</t>
  </si>
  <si>
    <t>Term Loan AL2</t>
  </si>
  <si>
    <t xml:space="preserve">March 1, 2026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</si>
</sst>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 #,##0;[Red]&quot;€&quot;\ \-#,##0"/>
    <numFmt numFmtId="43" formatCode="_ * #,##0.00_ ;_ * \-#,##0.00_ ;_ * &quot;-&quot;??_ ;_ @_ "/>
    <numFmt numFmtId="164" formatCode="_(* #,##0.00_);_(* \(#,##0.00\);_(* &quot;-&quot;??_);_(@_)"/>
    <numFmt numFmtId="165" formatCode="0.0"/>
    <numFmt numFmtId="166" formatCode="#,##0.0_);\(#,##0.0\)"/>
    <numFmt numFmtId="167" formatCode="0.0%"/>
    <numFmt numFmtId="168" formatCode="_(* #,##0.0_);_(* \(#,##0.0\);_(* &quot;-&quot;??_);_(@_)"/>
    <numFmt numFmtId="169" formatCode="_(* #,##0_);_(* \(#,##0\);_(* &quot;-&quot;??_);_(@_)"/>
    <numFmt numFmtId="170" formatCode="_(* #,##0.0_);_(* \(#,##0.0\);_(* &quot;-&quot;?_);_(@_)"/>
    <numFmt numFmtId="171" formatCode="#,##0.0"/>
    <numFmt numFmtId="172" formatCode="_(* #,##0.0_);_(* \(#,##0.0\);_(* &quot;-&quot;_);_(@_)"/>
    <numFmt numFmtId="173" formatCode="_(* #,##0_);_(* \(#,##0\);_(* &quot;-&quot;?_);_(@_)"/>
    <numFmt numFmtId="174" formatCode="[$-409]d\-mmm\-yy;@"/>
    <numFmt numFmtId="175" formatCode="0.000%"/>
    <numFmt numFmtId="176" formatCode="0.0000%"/>
    <numFmt numFmtId="177" formatCode="0.0_);\(0.0\)"/>
    <numFmt numFmtId="178" formatCode="#,##0;\ \(#,##0\)"/>
    <numFmt numFmtId="179" formatCode="0.00_);\(0.00\)"/>
    <numFmt numFmtId="180" formatCode="#,##0.0_);[Red]\(#,##0.0\)"/>
    <numFmt numFmtId="181" formatCode="_(* #,##0.0000_);_(* \(#,##0.0000\);_(* &quot;-&quot;??_);_(@_)"/>
    <numFmt numFmtId="182" formatCode="0.000"/>
    <numFmt numFmtId="183" formatCode="0.00000"/>
    <numFmt numFmtId="184" formatCode="#,##0.0,;\(#,##0.0,\)"/>
  </numFmts>
  <fonts count="26" x14ac:knownFonts="1">
    <font>
      <sz val="8"/>
      <name val="Arial"/>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sz val="8"/>
      <name val="Verdana"/>
      <family val="2"/>
    </font>
    <font>
      <b/>
      <u/>
      <sz val="16"/>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
      <patternFill patternType="solid">
        <fgColor rgb="FF339966"/>
        <bgColor indexed="64"/>
      </patternFill>
    </fill>
  </fills>
  <borders count="10">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medium">
        <color theme="1" tint="0.499984740745262"/>
      </top>
      <bottom/>
      <diagonal/>
    </border>
  </borders>
  <cellStyleXfs count="12">
    <xf numFmtId="0" fontId="0" fillId="0" borderId="0"/>
    <xf numFmtId="0" fontId="8" fillId="0" borderId="0"/>
    <xf numFmtId="0" fontId="11" fillId="0" borderId="0">
      <alignment vertical="top"/>
    </xf>
    <xf numFmtId="0" fontId="2"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479">
    <xf numFmtId="0" fontId="0" fillId="0" borderId="0" xfId="0"/>
    <xf numFmtId="166" fontId="2" fillId="0" borderId="0" xfId="1" applyNumberFormat="1" applyFont="1"/>
    <xf numFmtId="166" fontId="3" fillId="0" borderId="0" xfId="1" applyNumberFormat="1" applyFont="1"/>
    <xf numFmtId="167" fontId="3" fillId="0" borderId="0" xfId="7" applyNumberFormat="1" applyFont="1"/>
    <xf numFmtId="0" fontId="3" fillId="0" borderId="0" xfId="1" applyFont="1"/>
    <xf numFmtId="166" fontId="5" fillId="0" borderId="0" xfId="1" applyNumberFormat="1" applyFont="1"/>
    <xf numFmtId="0" fontId="5" fillId="0" borderId="0" xfId="1" applyFont="1"/>
    <xf numFmtId="166" fontId="3" fillId="0" borderId="0" xfId="1" applyNumberFormat="1" applyFont="1" applyFill="1"/>
    <xf numFmtId="0" fontId="4" fillId="0" borderId="0" xfId="1" applyFont="1" applyFill="1" applyAlignment="1">
      <alignment horizontal="right" wrapText="1"/>
    </xf>
    <xf numFmtId="0" fontId="0" fillId="0" borderId="0" xfId="1" applyFont="1" applyAlignment="1">
      <alignment horizontal="right"/>
    </xf>
    <xf numFmtId="9" fontId="2" fillId="0" borderId="0" xfId="7" applyNumberFormat="1" applyFont="1"/>
    <xf numFmtId="0" fontId="7" fillId="0" borderId="0" xfId="1" applyFont="1"/>
    <xf numFmtId="0" fontId="2" fillId="0" borderId="0" xfId="0" applyFont="1"/>
    <xf numFmtId="0" fontId="3" fillId="0" borderId="0" xfId="0" applyFont="1"/>
    <xf numFmtId="166" fontId="2" fillId="3" borderId="4" xfId="1" applyNumberFormat="1" applyFont="1" applyFill="1" applyBorder="1" applyAlignment="1">
      <alignment horizontal="left" indent="1"/>
    </xf>
    <xf numFmtId="0" fontId="2" fillId="2" borderId="0" xfId="0" applyFont="1" applyFill="1"/>
    <xf numFmtId="166" fontId="2" fillId="2" borderId="0" xfId="1" applyNumberFormat="1" applyFont="1" applyFill="1"/>
    <xf numFmtId="0" fontId="5" fillId="2" borderId="0" xfId="1" applyFont="1" applyFill="1"/>
    <xf numFmtId="0" fontId="2" fillId="2" borderId="0" xfId="1" applyFont="1" applyFill="1"/>
    <xf numFmtId="9" fontId="2" fillId="2" borderId="0" xfId="7" applyNumberFormat="1" applyFont="1" applyFill="1" applyAlignment="1">
      <alignment horizontal="right"/>
    </xf>
    <xf numFmtId="0" fontId="5" fillId="2" borderId="0" xfId="0" applyFont="1" applyFill="1"/>
    <xf numFmtId="9" fontId="3" fillId="0" borderId="0" xfId="7" applyFont="1"/>
    <xf numFmtId="10" fontId="0" fillId="0" borderId="0" xfId="1" applyNumberFormat="1" applyFont="1" applyAlignment="1">
      <alignment horizontal="right"/>
    </xf>
    <xf numFmtId="0" fontId="2" fillId="2" borderId="0" xfId="0" applyFont="1" applyFill="1" applyBorder="1"/>
    <xf numFmtId="0" fontId="2" fillId="0" borderId="0" xfId="0" applyFont="1" applyAlignment="1">
      <alignment horizontal="right"/>
    </xf>
    <xf numFmtId="0" fontId="2" fillId="0" borderId="0" xfId="0" applyFont="1" applyFill="1"/>
    <xf numFmtId="170" fontId="2" fillId="0" borderId="0" xfId="1" applyNumberFormat="1" applyFont="1" applyFill="1" applyAlignment="1">
      <alignment horizontal="right"/>
    </xf>
    <xf numFmtId="0" fontId="0" fillId="0" borderId="0" xfId="0" applyFill="1" applyBorder="1"/>
    <xf numFmtId="0" fontId="2" fillId="0" borderId="0" xfId="0" applyFont="1" applyFill="1" applyBorder="1" applyAlignment="1">
      <alignment horizontal="right"/>
    </xf>
    <xf numFmtId="170" fontId="2" fillId="0" borderId="0" xfId="1" applyNumberFormat="1" applyFont="1" applyFill="1" applyBorder="1" applyAlignment="1">
      <alignment horizontal="right"/>
    </xf>
    <xf numFmtId="0" fontId="2" fillId="0" borderId="0" xfId="0" quotePrefix="1" applyFont="1"/>
    <xf numFmtId="0" fontId="2" fillId="0" borderId="0" xfId="0" applyFont="1" applyFill="1" applyAlignment="1">
      <alignment horizontal="right"/>
    </xf>
    <xf numFmtId="0" fontId="2" fillId="0" borderId="0" xfId="0" quotePrefix="1" applyFont="1" applyAlignment="1">
      <alignment horizontal="right"/>
    </xf>
    <xf numFmtId="9" fontId="2" fillId="2" borderId="0" xfId="7" applyFont="1" applyFill="1"/>
    <xf numFmtId="9" fontId="2" fillId="0" borderId="0" xfId="7" applyFont="1" applyFill="1" applyAlignment="1">
      <alignment horizontal="right"/>
    </xf>
    <xf numFmtId="166" fontId="2" fillId="2" borderId="0" xfId="1" applyNumberFormat="1" applyFont="1" applyFill="1" applyAlignment="1">
      <alignment horizontal="left" vertical="center"/>
    </xf>
    <xf numFmtId="9" fontId="2" fillId="0" borderId="0" xfId="7" applyFont="1"/>
    <xf numFmtId="9" fontId="2" fillId="0" borderId="0" xfId="7" applyFont="1" applyFill="1" applyBorder="1"/>
    <xf numFmtId="9" fontId="2" fillId="0" borderId="0" xfId="7" applyFont="1" applyFill="1" applyBorder="1" applyAlignment="1">
      <alignment horizontal="right"/>
    </xf>
    <xf numFmtId="164" fontId="2" fillId="2" borderId="0" xfId="4" applyNumberFormat="1" applyFont="1" applyFill="1"/>
    <xf numFmtId="168" fontId="2" fillId="2" borderId="0" xfId="4" applyNumberFormat="1" applyFont="1" applyFill="1" applyAlignment="1">
      <alignment horizontal="right"/>
    </xf>
    <xf numFmtId="168" fontId="2" fillId="0" borderId="0" xfId="4" applyNumberFormat="1" applyFont="1" applyFill="1" applyAlignment="1">
      <alignment horizontal="right"/>
    </xf>
    <xf numFmtId="0" fontId="2" fillId="0" borderId="0" xfId="1" applyFont="1" applyFill="1"/>
    <xf numFmtId="9" fontId="2" fillId="0" borderId="0" xfId="7" applyNumberFormat="1" applyFont="1" applyFill="1" applyAlignment="1">
      <alignment horizontal="right"/>
    </xf>
    <xf numFmtId="0" fontId="2" fillId="0" borderId="0" xfId="6"/>
    <xf numFmtId="0" fontId="0" fillId="0" borderId="0" xfId="3" applyFont="1" applyAlignment="1">
      <alignment horizontal="right"/>
    </xf>
    <xf numFmtId="0" fontId="4" fillId="0" borderId="0" xfId="3" applyFont="1" applyFill="1" applyAlignment="1">
      <alignment horizontal="right" wrapText="1"/>
    </xf>
    <xf numFmtId="0" fontId="2" fillId="0" borderId="0" xfId="6" applyFill="1"/>
    <xf numFmtId="175" fontId="2" fillId="2" borderId="0" xfId="7" applyNumberFormat="1" applyFont="1" applyFill="1"/>
    <xf numFmtId="176" fontId="2" fillId="2" borderId="0" xfId="7" applyNumberFormat="1" applyFont="1" applyFill="1"/>
    <xf numFmtId="176" fontId="2" fillId="0" borderId="0" xfId="7" applyNumberFormat="1" applyFont="1" applyFill="1"/>
    <xf numFmtId="164" fontId="2" fillId="0" borderId="0" xfId="4" applyNumberFormat="1" applyFont="1" applyFill="1"/>
    <xf numFmtId="175" fontId="2" fillId="0" borderId="0" xfId="7" applyNumberFormat="1" applyFont="1" applyFill="1"/>
    <xf numFmtId="0" fontId="3" fillId="0" borderId="0" xfId="1" applyFont="1" applyFill="1" applyBorder="1"/>
    <xf numFmtId="171" fontId="3" fillId="0" borderId="0" xfId="4" applyNumberFormat="1" applyFont="1" applyFill="1" applyBorder="1"/>
    <xf numFmtId="0" fontId="2" fillId="2" borderId="0" xfId="6" applyFont="1" applyFill="1"/>
    <xf numFmtId="166" fontId="5" fillId="2" borderId="0" xfId="3" applyNumberFormat="1" applyFont="1" applyFill="1"/>
    <xf numFmtId="166" fontId="3" fillId="2" borderId="0" xfId="3" applyNumberFormat="1" applyFont="1" applyFill="1"/>
    <xf numFmtId="166" fontId="3" fillId="0" borderId="0" xfId="3" applyNumberFormat="1" applyFont="1" applyFill="1"/>
    <xf numFmtId="166" fontId="2" fillId="2" borderId="0" xfId="3" applyNumberFormat="1" applyFont="1" applyFill="1"/>
    <xf numFmtId="166" fontId="2" fillId="0" borderId="0" xfId="3" applyNumberFormat="1" applyFont="1" applyFill="1"/>
    <xf numFmtId="0" fontId="2" fillId="0" borderId="0" xfId="6" applyFont="1" applyFill="1"/>
    <xf numFmtId="0" fontId="5" fillId="2" borderId="0" xfId="3" applyFont="1" applyFill="1"/>
    <xf numFmtId="0" fontId="3" fillId="2" borderId="0" xfId="3" applyFont="1" applyFill="1"/>
    <xf numFmtId="0" fontId="3" fillId="0" borderId="0" xfId="3" applyFont="1" applyFill="1"/>
    <xf numFmtId="0" fontId="2" fillId="2" borderId="0" xfId="3" applyFont="1" applyFill="1"/>
    <xf numFmtId="166" fontId="2" fillId="2" borderId="0" xfId="3" applyNumberFormat="1" applyFont="1" applyFill="1" applyAlignment="1">
      <alignment horizontal="left" indent="2"/>
    </xf>
    <xf numFmtId="167" fontId="2" fillId="2" borderId="0" xfId="7" applyNumberFormat="1" applyFont="1" applyFill="1"/>
    <xf numFmtId="2" fontId="2" fillId="0" borderId="0" xfId="0" applyNumberFormat="1" applyFont="1"/>
    <xf numFmtId="166" fontId="2" fillId="0" borderId="0" xfId="7" applyNumberFormat="1" applyFont="1" applyFill="1" applyAlignment="1">
      <alignment horizontal="right"/>
    </xf>
    <xf numFmtId="3" fontId="2" fillId="0" borderId="0" xfId="0" applyNumberFormat="1" applyFont="1" applyAlignment="1">
      <alignment horizontal="right"/>
    </xf>
    <xf numFmtId="3" fontId="2" fillId="0" borderId="0" xfId="0" applyNumberFormat="1" applyFont="1" applyFill="1" applyAlignment="1">
      <alignment horizontal="right"/>
    </xf>
    <xf numFmtId="177" fontId="2" fillId="2" borderId="0" xfId="7" applyNumberFormat="1" applyFont="1" applyFill="1" applyAlignment="1">
      <alignment horizontal="right"/>
    </xf>
    <xf numFmtId="177" fontId="2" fillId="2" borderId="0" xfId="7" applyNumberFormat="1" applyFont="1" applyFill="1"/>
    <xf numFmtId="177" fontId="2" fillId="0" borderId="0" xfId="7" applyNumberFormat="1" applyFont="1" applyFill="1" applyAlignment="1">
      <alignment horizontal="right"/>
    </xf>
    <xf numFmtId="9" fontId="2" fillId="2" borderId="0" xfId="7" applyNumberFormat="1" applyFont="1" applyFill="1"/>
    <xf numFmtId="9" fontId="3" fillId="2" borderId="0" xfId="7" applyNumberFormat="1" applyFont="1" applyFill="1"/>
    <xf numFmtId="166" fontId="2" fillId="0" borderId="0" xfId="7" applyNumberFormat="1" applyFont="1" applyFill="1"/>
    <xf numFmtId="170" fontId="2" fillId="0" borderId="0" xfId="0" applyNumberFormat="1" applyFont="1" applyAlignment="1">
      <alignment horizontal="right"/>
    </xf>
    <xf numFmtId="2" fontId="2" fillId="0" borderId="0" xfId="0" applyNumberFormat="1" applyFont="1" applyAlignment="1">
      <alignment horizontal="right"/>
    </xf>
    <xf numFmtId="2" fontId="2" fillId="0" borderId="0" xfId="0" quotePrefix="1" applyNumberFormat="1" applyFont="1" applyAlignment="1">
      <alignment horizontal="right"/>
    </xf>
    <xf numFmtId="2" fontId="2" fillId="0" borderId="0" xfId="0" applyNumberFormat="1" applyFont="1" applyFill="1" applyAlignment="1">
      <alignment horizontal="right"/>
    </xf>
    <xf numFmtId="170" fontId="2" fillId="0" borderId="0" xfId="0" quotePrefix="1" applyNumberFormat="1" applyFont="1" applyAlignment="1">
      <alignment horizontal="right"/>
    </xf>
    <xf numFmtId="177" fontId="3" fillId="2" borderId="0" xfId="3" applyNumberFormat="1" applyFont="1" applyFill="1"/>
    <xf numFmtId="179" fontId="2" fillId="2" borderId="0" xfId="6" applyNumberFormat="1" applyFont="1" applyFill="1"/>
    <xf numFmtId="173" fontId="2" fillId="0" borderId="0" xfId="3" applyNumberFormat="1" applyFont="1" applyFill="1" applyAlignment="1">
      <alignment horizontal="right"/>
    </xf>
    <xf numFmtId="0" fontId="2" fillId="0" borderId="0" xfId="6" applyFont="1"/>
    <xf numFmtId="0" fontId="2" fillId="0" borderId="0" xfId="6" applyFont="1" applyAlignment="1">
      <alignment horizontal="right"/>
    </xf>
    <xf numFmtId="0" fontId="3" fillId="0" borderId="0" xfId="6" applyFont="1"/>
    <xf numFmtId="168" fontId="2" fillId="0" borderId="0" xfId="10" applyNumberFormat="1" applyFont="1" applyFill="1" applyAlignment="1">
      <alignment horizontal="right"/>
    </xf>
    <xf numFmtId="168" fontId="2" fillId="0" borderId="0" xfId="3" applyNumberFormat="1" applyFont="1" applyFill="1" applyAlignment="1">
      <alignment horizontal="right"/>
    </xf>
    <xf numFmtId="170" fontId="2" fillId="0" borderId="0" xfId="6" applyNumberFormat="1" applyFont="1" applyFill="1"/>
    <xf numFmtId="0" fontId="2" fillId="0" borderId="0" xfId="6" quotePrefix="1" applyFont="1" applyAlignment="1">
      <alignment horizontal="right"/>
    </xf>
    <xf numFmtId="0" fontId="2" fillId="0" borderId="0" xfId="6" applyFont="1" applyAlignment="1">
      <alignment wrapText="1"/>
    </xf>
    <xf numFmtId="0" fontId="2" fillId="0" borderId="0" xfId="6" applyFont="1" applyFill="1" applyAlignment="1">
      <alignment wrapText="1"/>
    </xf>
    <xf numFmtId="0" fontId="2" fillId="0" borderId="0" xfId="6" applyFont="1" applyFill="1" applyAlignment="1">
      <alignment horizontal="right"/>
    </xf>
    <xf numFmtId="0" fontId="12" fillId="0" borderId="0" xfId="6" applyFont="1" applyFill="1"/>
    <xf numFmtId="166" fontId="2" fillId="0" borderId="0" xfId="3" applyNumberFormat="1" applyFont="1" applyFill="1" applyAlignment="1">
      <alignment horizontal="left" indent="2"/>
    </xf>
    <xf numFmtId="167" fontId="2" fillId="3" borderId="4" xfId="7" applyNumberFormat="1" applyFont="1" applyFill="1" applyBorder="1"/>
    <xf numFmtId="0" fontId="5" fillId="0" borderId="0" xfId="1" applyFont="1" applyFill="1"/>
    <xf numFmtId="0" fontId="2" fillId="0" borderId="0" xfId="1" applyFont="1" applyFill="1" applyAlignment="1">
      <alignment horizontal="right"/>
    </xf>
    <xf numFmtId="166" fontId="5" fillId="2" borderId="0" xfId="3" applyNumberFormat="1" applyFont="1" applyFill="1" applyAlignment="1">
      <alignment vertical="center"/>
    </xf>
    <xf numFmtId="167" fontId="2" fillId="0" borderId="0" xfId="7" applyNumberFormat="1" applyFont="1"/>
    <xf numFmtId="165" fontId="2" fillId="2" borderId="0" xfId="7" quotePrefix="1" applyNumberFormat="1" applyFont="1" applyFill="1" applyAlignment="1">
      <alignment horizontal="right"/>
    </xf>
    <xf numFmtId="177" fontId="2" fillId="0" borderId="0" xfId="7" applyNumberFormat="1" applyFont="1" applyFill="1"/>
    <xf numFmtId="177" fontId="2" fillId="2" borderId="0" xfId="7" applyNumberFormat="1" applyFont="1" applyFill="1" applyAlignment="1">
      <alignment horizontal="left" vertical="center"/>
    </xf>
    <xf numFmtId="37" fontId="2" fillId="0" borderId="0" xfId="1" applyNumberFormat="1" applyFont="1"/>
    <xf numFmtId="39" fontId="2" fillId="0" borderId="0" xfId="1" applyNumberFormat="1" applyFont="1" applyFill="1"/>
    <xf numFmtId="166" fontId="2" fillId="0" borderId="0" xfId="1" applyNumberFormat="1" applyFont="1" applyFill="1"/>
    <xf numFmtId="0" fontId="2" fillId="0" borderId="0" xfId="0" quotePrefix="1" applyFont="1" applyFill="1" applyBorder="1" applyAlignment="1">
      <alignment horizontal="left" vertical="center" wrapText="1"/>
    </xf>
    <xf numFmtId="0" fontId="2" fillId="0" borderId="0" xfId="6" quotePrefix="1" applyFont="1" applyFill="1" applyAlignment="1">
      <alignment horizontal="right"/>
    </xf>
    <xf numFmtId="0" fontId="2" fillId="0" borderId="0" xfId="3" applyFont="1" applyFill="1" applyAlignment="1">
      <alignment horizontal="left"/>
    </xf>
    <xf numFmtId="0" fontId="2" fillId="0" borderId="0" xfId="0" quotePrefix="1" applyFont="1" applyAlignment="1">
      <alignment vertical="center" wrapText="1"/>
    </xf>
    <xf numFmtId="0" fontId="0" fillId="0" borderId="0" xfId="0" applyAlignment="1">
      <alignment horizontal="left"/>
    </xf>
    <xf numFmtId="0" fontId="2" fillId="0" borderId="0" xfId="1" applyFont="1" applyAlignment="1">
      <alignment horizontal="center"/>
    </xf>
    <xf numFmtId="0" fontId="2" fillId="0" borderId="0" xfId="1" applyFont="1" applyAlignment="1">
      <alignment horizontal="right"/>
    </xf>
    <xf numFmtId="0" fontId="2" fillId="0" borderId="0" xfId="1" applyFont="1" applyFill="1" applyAlignment="1">
      <alignment horizontal="center"/>
    </xf>
    <xf numFmtId="178" fontId="2" fillId="0" borderId="0" xfId="2" applyNumberFormat="1" applyFont="1" applyFill="1" applyBorder="1" applyAlignment="1">
      <alignment horizontal="right" vertical="center" wrapText="1"/>
    </xf>
    <xf numFmtId="0" fontId="2" fillId="5" borderId="0" xfId="0" applyFont="1" applyFill="1"/>
    <xf numFmtId="0" fontId="2" fillId="5" borderId="0" xfId="0" quotePrefix="1" applyFont="1" applyFill="1"/>
    <xf numFmtId="0" fontId="3" fillId="2" borderId="0" xfId="6" applyFont="1" applyFill="1"/>
    <xf numFmtId="177" fontId="3" fillId="2" borderId="0" xfId="7" applyNumberFormat="1" applyFont="1" applyFill="1"/>
    <xf numFmtId="0" fontId="3" fillId="0" borderId="0" xfId="6" applyFont="1" applyFill="1"/>
    <xf numFmtId="0" fontId="2" fillId="0" borderId="0" xfId="0" applyFont="1" applyAlignment="1">
      <alignment horizontal="justify" vertical="center"/>
    </xf>
    <xf numFmtId="0" fontId="2" fillId="5" borderId="0" xfId="0" applyFont="1" applyFill="1" applyAlignment="1">
      <alignment vertical="center"/>
    </xf>
    <xf numFmtId="9" fontId="3" fillId="2" borderId="0" xfId="7" applyNumberFormat="1" applyFont="1" applyFill="1" applyAlignment="1">
      <alignment horizontal="right"/>
    </xf>
    <xf numFmtId="9" fontId="3" fillId="0" borderId="0" xfId="7" applyFont="1" applyFill="1" applyBorder="1" applyAlignment="1">
      <alignment horizontal="right"/>
    </xf>
    <xf numFmtId="167" fontId="2" fillId="0" borderId="0" xfId="7" applyNumberFormat="1" applyFont="1" applyFill="1" applyBorder="1"/>
    <xf numFmtId="9" fontId="2" fillId="0" borderId="0" xfId="7" applyNumberFormat="1" applyFont="1" applyFill="1" applyBorder="1" applyAlignment="1">
      <alignment horizontal="right"/>
    </xf>
    <xf numFmtId="9" fontId="2" fillId="0" borderId="0" xfId="7" applyFont="1" applyFill="1" applyBorder="1" applyAlignment="1">
      <alignment horizontal="left" vertical="center"/>
    </xf>
    <xf numFmtId="166" fontId="3" fillId="0" borderId="0" xfId="1" applyNumberFormat="1" applyFont="1" applyFill="1" applyBorder="1"/>
    <xf numFmtId="9" fontId="2" fillId="2" borderId="0" xfId="7" applyFont="1" applyFill="1" applyAlignment="1">
      <alignment horizontal="right"/>
    </xf>
    <xf numFmtId="168" fontId="2" fillId="2" borderId="0" xfId="4" applyNumberFormat="1" applyFont="1" applyFill="1"/>
    <xf numFmtId="0" fontId="0" fillId="5" borderId="0" xfId="0" applyFill="1"/>
    <xf numFmtId="15" fontId="2" fillId="0" borderId="0" xfId="6" quotePrefix="1" applyNumberFormat="1" applyFont="1" applyAlignment="1">
      <alignment horizontal="right"/>
    </xf>
    <xf numFmtId="164" fontId="2" fillId="0" borderId="0" xfId="6" applyNumberFormat="1" applyFont="1" applyFill="1"/>
    <xf numFmtId="167" fontId="2" fillId="2" borderId="0" xfId="7" applyNumberFormat="1" applyFont="1" applyFill="1" applyAlignment="1">
      <alignment horizontal="right"/>
    </xf>
    <xf numFmtId="166" fontId="2" fillId="0" borderId="0" xfId="7" quotePrefix="1" applyNumberFormat="1" applyFont="1" applyFill="1" applyAlignment="1">
      <alignment horizontal="right"/>
    </xf>
    <xf numFmtId="0" fontId="2" fillId="5" borderId="0" xfId="0" applyFont="1" applyFill="1" applyAlignment="1">
      <alignment horizontal="justify" vertical="center"/>
    </xf>
    <xf numFmtId="15" fontId="2" fillId="0" borderId="0" xfId="6" quotePrefix="1" applyNumberFormat="1" applyFont="1" applyFill="1" applyAlignment="1">
      <alignment horizontal="right"/>
    </xf>
    <xf numFmtId="164" fontId="14" fillId="0" borderId="0" xfId="4" applyNumberFormat="1" applyFont="1" applyFill="1"/>
    <xf numFmtId="166" fontId="13" fillId="3" borderId="2" xfId="3" applyNumberFormat="1" applyFont="1" applyFill="1" applyBorder="1" applyAlignment="1">
      <alignment vertical="center"/>
    </xf>
    <xf numFmtId="177" fontId="13" fillId="3" borderId="2" xfId="7" applyNumberFormat="1" applyFont="1" applyFill="1" applyBorder="1" applyAlignment="1">
      <alignment vertical="center"/>
    </xf>
    <xf numFmtId="177" fontId="13" fillId="3" borderId="2" xfId="7" applyNumberFormat="1" applyFont="1" applyFill="1" applyBorder="1" applyAlignment="1">
      <alignment horizontal="right" vertical="center"/>
    </xf>
    <xf numFmtId="168" fontId="13" fillId="3" borderId="2" xfId="4" applyNumberFormat="1" applyFont="1" applyFill="1" applyBorder="1" applyAlignment="1">
      <alignment vertical="center"/>
    </xf>
    <xf numFmtId="9" fontId="13" fillId="3" borderId="2" xfId="7" applyNumberFormat="1" applyFont="1" applyFill="1" applyBorder="1" applyAlignment="1">
      <alignment vertical="center"/>
    </xf>
    <xf numFmtId="164" fontId="14" fillId="0" borderId="0" xfId="4" applyNumberFormat="1" applyFont="1" applyFill="1" applyAlignment="1">
      <alignment vertical="center"/>
    </xf>
    <xf numFmtId="166" fontId="14" fillId="0" borderId="0" xfId="3" applyNumberFormat="1" applyFont="1" applyFill="1" applyAlignment="1">
      <alignment vertical="center"/>
    </xf>
    <xf numFmtId="166" fontId="14" fillId="2" borderId="0" xfId="3" applyNumberFormat="1" applyFont="1" applyFill="1" applyAlignment="1">
      <alignment vertical="center"/>
    </xf>
    <xf numFmtId="0" fontId="14" fillId="0" borderId="0" xfId="6" applyFont="1" applyFill="1" applyAlignment="1">
      <alignment vertical="center"/>
    </xf>
    <xf numFmtId="0" fontId="14" fillId="2" borderId="0" xfId="6" applyFont="1" applyFill="1" applyAlignment="1">
      <alignment vertical="center"/>
    </xf>
    <xf numFmtId="0" fontId="13" fillId="3" borderId="2" xfId="3" applyFont="1" applyFill="1" applyBorder="1" applyAlignment="1">
      <alignment vertical="center"/>
    </xf>
    <xf numFmtId="9" fontId="13" fillId="3" borderId="2" xfId="7" applyNumberFormat="1" applyFont="1" applyFill="1" applyBorder="1" applyAlignment="1">
      <alignment horizontal="right" vertical="center"/>
    </xf>
    <xf numFmtId="175" fontId="14" fillId="0" borderId="0" xfId="7" applyNumberFormat="1" applyFont="1" applyFill="1" applyAlignment="1">
      <alignment vertical="center"/>
    </xf>
    <xf numFmtId="0" fontId="13" fillId="2" borderId="0" xfId="3" applyFont="1" applyFill="1" applyAlignment="1">
      <alignment vertical="center"/>
    </xf>
    <xf numFmtId="0" fontId="13" fillId="3" borderId="2" xfId="6" applyFont="1" applyFill="1" applyBorder="1" applyAlignment="1">
      <alignment vertical="center" wrapText="1"/>
    </xf>
    <xf numFmtId="168" fontId="13" fillId="3" borderId="2" xfId="4" applyNumberFormat="1" applyFont="1" applyFill="1" applyBorder="1" applyAlignment="1">
      <alignment horizontal="right" vertical="center"/>
    </xf>
    <xf numFmtId="166" fontId="15" fillId="0" borderId="0" xfId="3" applyNumberFormat="1" applyFont="1" applyFill="1" applyAlignment="1">
      <alignment vertical="center"/>
    </xf>
    <xf numFmtId="166" fontId="15" fillId="2" borderId="0" xfId="3" applyNumberFormat="1" applyFont="1" applyFill="1" applyAlignment="1">
      <alignment vertical="center"/>
    </xf>
    <xf numFmtId="9" fontId="13" fillId="3" borderId="2" xfId="7" applyFont="1" applyFill="1" applyBorder="1" applyAlignment="1">
      <alignment horizontal="right" vertical="center"/>
    </xf>
    <xf numFmtId="164" fontId="2" fillId="2" borderId="0" xfId="4" applyNumberFormat="1" applyFont="1" applyFill="1" applyBorder="1"/>
    <xf numFmtId="175" fontId="2" fillId="2" borderId="0" xfId="7" applyNumberFormat="1" applyFont="1" applyFill="1" applyBorder="1"/>
    <xf numFmtId="167" fontId="2" fillId="2" borderId="0" xfId="7" applyNumberFormat="1" applyFont="1" applyFill="1" applyBorder="1"/>
    <xf numFmtId="167" fontId="2" fillId="2" borderId="0" xfId="7" applyNumberFormat="1" applyFont="1" applyFill="1" applyBorder="1" applyAlignment="1">
      <alignment horizontal="right"/>
    </xf>
    <xf numFmtId="164" fontId="2" fillId="2" borderId="0" xfId="4" applyNumberFormat="1" applyFont="1" applyFill="1" applyAlignment="1">
      <alignment vertical="center"/>
    </xf>
    <xf numFmtId="166" fontId="2" fillId="3" borderId="4" xfId="1" applyNumberFormat="1" applyFont="1" applyFill="1" applyBorder="1" applyAlignment="1">
      <alignment horizontal="left" vertical="center" wrapText="1"/>
    </xf>
    <xf numFmtId="167" fontId="2" fillId="3" borderId="4" xfId="7" applyNumberFormat="1" applyFont="1" applyFill="1" applyBorder="1" applyAlignment="1">
      <alignment vertical="center"/>
    </xf>
    <xf numFmtId="9" fontId="2" fillId="0" borderId="0" xfId="7" applyFont="1" applyFill="1" applyBorder="1" applyAlignment="1">
      <alignment horizontal="right" vertical="center"/>
    </xf>
    <xf numFmtId="175" fontId="2" fillId="2" borderId="0" xfId="7" applyNumberFormat="1" applyFont="1" applyFill="1" applyAlignment="1">
      <alignment vertical="center"/>
    </xf>
    <xf numFmtId="0" fontId="2" fillId="2" borderId="0" xfId="0" applyFont="1" applyFill="1" applyAlignment="1">
      <alignment vertical="center"/>
    </xf>
    <xf numFmtId="166" fontId="13" fillId="3" borderId="2" xfId="1" applyNumberFormat="1" applyFont="1" applyFill="1" applyBorder="1" applyAlignment="1">
      <alignment vertical="center" wrapText="1"/>
    </xf>
    <xf numFmtId="166" fontId="13" fillId="3" borderId="2" xfId="7" applyNumberFormat="1" applyFont="1" applyFill="1" applyBorder="1" applyAlignment="1">
      <alignment vertical="center"/>
    </xf>
    <xf numFmtId="166" fontId="13" fillId="3" borderId="2" xfId="7" applyNumberFormat="1" applyFont="1" applyFill="1" applyBorder="1" applyAlignment="1">
      <alignment horizontal="right" vertical="center"/>
    </xf>
    <xf numFmtId="166" fontId="13" fillId="3" borderId="2" xfId="1" applyNumberFormat="1" applyFont="1" applyFill="1" applyBorder="1" applyAlignment="1">
      <alignment vertical="center"/>
    </xf>
    <xf numFmtId="9" fontId="13" fillId="0" borderId="0" xfId="7" applyNumberFormat="1" applyFont="1" applyFill="1" applyBorder="1" applyAlignment="1">
      <alignment horizontal="right" vertical="center"/>
    </xf>
    <xf numFmtId="164" fontId="14" fillId="2" borderId="0" xfId="4" applyNumberFormat="1" applyFont="1" applyFill="1" applyAlignment="1">
      <alignment vertical="center"/>
    </xf>
    <xf numFmtId="0" fontId="14" fillId="2" borderId="0" xfId="0" applyFont="1" applyFill="1" applyAlignment="1">
      <alignment vertical="center"/>
    </xf>
    <xf numFmtId="166" fontId="13" fillId="3" borderId="3" xfId="1" applyNumberFormat="1" applyFont="1" applyFill="1" applyBorder="1" applyAlignment="1">
      <alignment vertical="center"/>
    </xf>
    <xf numFmtId="166" fontId="13" fillId="3" borderId="3" xfId="7" applyNumberFormat="1" applyFont="1" applyFill="1" applyBorder="1" applyAlignment="1">
      <alignment vertical="center"/>
    </xf>
    <xf numFmtId="9" fontId="13" fillId="0" borderId="0" xfId="7" applyNumberFormat="1" applyFont="1" applyFill="1" applyBorder="1" applyAlignment="1">
      <alignment vertical="center"/>
    </xf>
    <xf numFmtId="167" fontId="14" fillId="2" borderId="0" xfId="7" applyNumberFormat="1" applyFont="1" applyFill="1" applyAlignment="1">
      <alignment vertical="center"/>
    </xf>
    <xf numFmtId="0" fontId="14" fillId="2" borderId="0" xfId="0" applyFont="1" applyFill="1" applyBorder="1" applyAlignment="1">
      <alignment vertical="center"/>
    </xf>
    <xf numFmtId="166" fontId="2" fillId="3" borderId="0" xfId="1" applyNumberFormat="1" applyFont="1" applyFill="1" applyBorder="1" applyAlignment="1">
      <alignment horizontal="left" vertical="center"/>
    </xf>
    <xf numFmtId="167" fontId="2" fillId="3" borderId="0" xfId="7" applyNumberFormat="1" applyFont="1" applyFill="1" applyBorder="1" applyAlignment="1">
      <alignment vertical="center"/>
    </xf>
    <xf numFmtId="9" fontId="2" fillId="0" borderId="0" xfId="7" applyNumberFormat="1" applyFont="1" applyFill="1" applyBorder="1" applyAlignment="1">
      <alignment vertical="center"/>
    </xf>
    <xf numFmtId="0" fontId="13" fillId="3" borderId="2" xfId="1" applyFont="1" applyFill="1" applyBorder="1"/>
    <xf numFmtId="166" fontId="13" fillId="3" borderId="2" xfId="7" applyNumberFormat="1" applyFont="1" applyFill="1" applyBorder="1" applyAlignment="1">
      <alignment horizontal="right"/>
    </xf>
    <xf numFmtId="9" fontId="13" fillId="0" borderId="0" xfId="7" applyNumberFormat="1" applyFont="1" applyFill="1" applyBorder="1" applyAlignment="1">
      <alignment horizontal="right"/>
    </xf>
    <xf numFmtId="176" fontId="14" fillId="0" borderId="0" xfId="7" applyNumberFormat="1" applyFont="1" applyFill="1"/>
    <xf numFmtId="167" fontId="14" fillId="0" borderId="0" xfId="7" applyNumberFormat="1" applyFont="1" applyFill="1"/>
    <xf numFmtId="0" fontId="14" fillId="0" borderId="0" xfId="0" applyFont="1" applyFill="1"/>
    <xf numFmtId="0" fontId="14" fillId="2" borderId="0" xfId="0" applyFont="1" applyFill="1"/>
    <xf numFmtId="166" fontId="13" fillId="3" borderId="2" xfId="4" applyNumberFormat="1" applyFont="1" applyFill="1" applyBorder="1"/>
    <xf numFmtId="0" fontId="13" fillId="3" borderId="2" xfId="1" applyFont="1" applyFill="1" applyBorder="1" applyAlignment="1">
      <alignment vertical="center"/>
    </xf>
    <xf numFmtId="0" fontId="14" fillId="0" borderId="0" xfId="0" applyFont="1" applyAlignment="1">
      <alignment vertical="center"/>
    </xf>
    <xf numFmtId="0" fontId="13" fillId="3" borderId="2" xfId="0" applyFont="1" applyFill="1" applyBorder="1" applyAlignment="1">
      <alignment vertical="center"/>
    </xf>
    <xf numFmtId="166" fontId="13" fillId="3" borderId="3" xfId="1" applyNumberFormat="1" applyFont="1" applyFill="1" applyBorder="1"/>
    <xf numFmtId="165" fontId="13" fillId="3" borderId="3" xfId="7" applyNumberFormat="1" applyFont="1" applyFill="1" applyBorder="1"/>
    <xf numFmtId="9" fontId="13" fillId="3" borderId="3" xfId="7" applyFont="1" applyFill="1" applyBorder="1"/>
    <xf numFmtId="9" fontId="13" fillId="0" borderId="0" xfId="7" applyNumberFormat="1" applyFont="1" applyFill="1" applyBorder="1"/>
    <xf numFmtId="176" fontId="14" fillId="2" borderId="0" xfId="7" applyNumberFormat="1" applyFont="1" applyFill="1"/>
    <xf numFmtId="164" fontId="14" fillId="2" borderId="0" xfId="4" applyNumberFormat="1" applyFont="1" applyFill="1"/>
    <xf numFmtId="37" fontId="13" fillId="3" borderId="2" xfId="1" applyNumberFormat="1" applyFont="1" applyFill="1" applyBorder="1" applyAlignment="1">
      <alignment vertical="center"/>
    </xf>
    <xf numFmtId="3" fontId="13" fillId="3" borderId="2" xfId="1" applyNumberFormat="1" applyFont="1" applyFill="1" applyBorder="1" applyAlignment="1">
      <alignment vertical="center"/>
    </xf>
    <xf numFmtId="176" fontId="14" fillId="0" borderId="0" xfId="7" applyNumberFormat="1" applyFont="1" applyFill="1" applyAlignment="1">
      <alignment vertical="center"/>
    </xf>
    <xf numFmtId="3" fontId="14" fillId="0" borderId="0" xfId="1" applyNumberFormat="1" applyFont="1" applyFill="1" applyAlignment="1">
      <alignment vertical="center"/>
    </xf>
    <xf numFmtId="37" fontId="14" fillId="0" borderId="0" xfId="1" applyNumberFormat="1" applyFont="1" applyAlignment="1">
      <alignment vertical="center"/>
    </xf>
    <xf numFmtId="9" fontId="14" fillId="0" borderId="0" xfId="7" applyNumberFormat="1" applyFont="1" applyAlignment="1">
      <alignment vertical="center"/>
    </xf>
    <xf numFmtId="37" fontId="13" fillId="0" borderId="0" xfId="1" applyNumberFormat="1" applyFont="1" applyAlignment="1">
      <alignment vertical="center"/>
    </xf>
    <xf numFmtId="3" fontId="14" fillId="0" borderId="0" xfId="0" applyNumberFormat="1" applyFont="1" applyAlignment="1">
      <alignment vertical="center"/>
    </xf>
    <xf numFmtId="10" fontId="13" fillId="3" borderId="2" xfId="7" applyNumberFormat="1" applyFont="1" applyFill="1" applyBorder="1" applyAlignment="1">
      <alignment vertical="center"/>
    </xf>
    <xf numFmtId="166" fontId="3" fillId="3" borderId="2" xfId="3" applyNumberFormat="1" applyFont="1" applyFill="1" applyBorder="1" applyAlignment="1">
      <alignment vertical="center"/>
    </xf>
    <xf numFmtId="180" fontId="2" fillId="5" borderId="0" xfId="4" applyNumberFormat="1" applyFont="1" applyFill="1" applyAlignment="1">
      <alignment horizontal="center"/>
    </xf>
    <xf numFmtId="180" fontId="2" fillId="5" borderId="0" xfId="0" applyNumberFormat="1" applyFont="1" applyFill="1" applyAlignment="1">
      <alignment horizontal="center"/>
    </xf>
    <xf numFmtId="0" fontId="0" fillId="5" borderId="0" xfId="0" applyFill="1" applyAlignment="1">
      <alignment vertical="center"/>
    </xf>
    <xf numFmtId="181" fontId="2" fillId="0" borderId="0" xfId="1" applyNumberFormat="1" applyFont="1" applyAlignment="1">
      <alignment horizontal="right"/>
    </xf>
    <xf numFmtId="0" fontId="2" fillId="0" borderId="0" xfId="0" applyFont="1" applyAlignment="1">
      <alignment horizontal="right" wrapText="1"/>
    </xf>
    <xf numFmtId="3" fontId="2" fillId="0" borderId="0" xfId="1" applyNumberFormat="1" applyFont="1" applyFill="1"/>
    <xf numFmtId="177" fontId="2" fillId="0" borderId="0" xfId="3" applyNumberFormat="1" applyFont="1" applyFill="1" applyBorder="1" applyAlignment="1">
      <alignment wrapText="1"/>
    </xf>
    <xf numFmtId="177" fontId="13" fillId="3" borderId="2" xfId="3" applyNumberFormat="1" applyFont="1" applyFill="1" applyBorder="1" applyAlignment="1">
      <alignment vertical="center" wrapText="1"/>
    </xf>
    <xf numFmtId="166" fontId="13" fillId="3" borderId="2" xfId="4" applyNumberFormat="1" applyFont="1" applyFill="1" applyBorder="1" applyAlignment="1">
      <alignment horizontal="right"/>
    </xf>
    <xf numFmtId="9" fontId="2" fillId="0" borderId="0" xfId="7" applyNumberFormat="1" applyFont="1" applyFill="1" applyBorder="1" applyAlignment="1">
      <alignment horizontal="right" wrapText="1"/>
    </xf>
    <xf numFmtId="9" fontId="13" fillId="3" borderId="2" xfId="7" applyNumberFormat="1" applyFont="1" applyFill="1" applyBorder="1" applyAlignment="1">
      <alignment horizontal="right" vertical="center" wrapText="1"/>
    </xf>
    <xf numFmtId="9" fontId="13" fillId="5" borderId="0" xfId="7" applyNumberFormat="1" applyFont="1" applyFill="1" applyBorder="1" applyAlignment="1">
      <alignment vertical="center"/>
    </xf>
    <xf numFmtId="9" fontId="13" fillId="5" borderId="0" xfId="7" applyNumberFormat="1" applyFont="1" applyFill="1" applyBorder="1" applyAlignment="1">
      <alignment horizontal="right" vertical="center"/>
    </xf>
    <xf numFmtId="9" fontId="2" fillId="5" borderId="0" xfId="7" applyNumberFormat="1" applyFont="1" applyFill="1" applyBorder="1" applyAlignment="1">
      <alignment horizontal="right" wrapText="1"/>
    </xf>
    <xf numFmtId="9" fontId="13" fillId="5" borderId="0" xfId="7" applyNumberFormat="1" applyFont="1" applyFill="1" applyBorder="1" applyAlignment="1">
      <alignment horizontal="right" vertical="center" wrapText="1"/>
    </xf>
    <xf numFmtId="9" fontId="13" fillId="5" borderId="0" xfId="7" applyFont="1" applyFill="1" applyBorder="1" applyAlignment="1">
      <alignment horizontal="right" vertical="center"/>
    </xf>
    <xf numFmtId="9" fontId="2" fillId="5" borderId="0" xfId="7" applyNumberFormat="1" applyFont="1" applyFill="1" applyBorder="1"/>
    <xf numFmtId="9" fontId="3" fillId="5" borderId="0" xfId="7" applyNumberFormat="1" applyFont="1" applyFill="1" applyBorder="1"/>
    <xf numFmtId="9" fontId="2" fillId="5" borderId="0" xfId="7" applyNumberFormat="1" applyFont="1" applyFill="1" applyBorder="1" applyAlignment="1">
      <alignment horizontal="right"/>
    </xf>
    <xf numFmtId="9" fontId="3" fillId="5" borderId="0" xfId="7" applyNumberFormat="1" applyFont="1" applyFill="1" applyBorder="1" applyAlignment="1">
      <alignment horizontal="right"/>
    </xf>
    <xf numFmtId="9" fontId="2" fillId="5" borderId="0" xfId="7" applyFont="1" applyFill="1" applyBorder="1" applyAlignment="1">
      <alignment horizontal="right"/>
    </xf>
    <xf numFmtId="0" fontId="0" fillId="5" borderId="0" xfId="0" applyFill="1" applyBorder="1"/>
    <xf numFmtId="166" fontId="3" fillId="5" borderId="0" xfId="1" applyNumberFormat="1" applyFont="1" applyFill="1"/>
    <xf numFmtId="171" fontId="3" fillId="5" borderId="0" xfId="4" applyNumberFormat="1" applyFont="1" applyFill="1" applyBorder="1"/>
    <xf numFmtId="0" fontId="2" fillId="5" borderId="0" xfId="0" quotePrefix="1"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xf numFmtId="0" fontId="7" fillId="2" borderId="0" xfId="1" applyFont="1" applyFill="1"/>
    <xf numFmtId="0" fontId="7" fillId="0" borderId="0" xfId="0" applyFont="1"/>
    <xf numFmtId="0" fontId="2" fillId="0" borderId="0" xfId="0" applyFont="1" applyBorder="1"/>
    <xf numFmtId="0" fontId="2" fillId="0" borderId="0" xfId="0" applyFont="1" applyBorder="1" applyAlignment="1">
      <alignment horizontal="right"/>
    </xf>
    <xf numFmtId="0" fontId="5" fillId="0" borderId="0" xfId="0" applyFont="1"/>
    <xf numFmtId="0" fontId="3" fillId="2" borderId="0" xfId="1" applyFont="1" applyFill="1"/>
    <xf numFmtId="166" fontId="2" fillId="2" borderId="0" xfId="7" applyNumberFormat="1" applyFont="1" applyFill="1"/>
    <xf numFmtId="166" fontId="3" fillId="2" borderId="0" xfId="7" applyNumberFormat="1" applyFont="1" applyFill="1"/>
    <xf numFmtId="166" fontId="2" fillId="2" borderId="0" xfId="7" applyNumberFormat="1" applyFont="1" applyFill="1" applyAlignment="1">
      <alignment horizontal="right"/>
    </xf>
    <xf numFmtId="166" fontId="3" fillId="2" borderId="0" xfId="7" applyNumberFormat="1" applyFont="1" applyFill="1" applyAlignment="1">
      <alignment horizontal="right"/>
    </xf>
    <xf numFmtId="166" fontId="2" fillId="0" borderId="0" xfId="7" applyNumberFormat="1" applyFont="1" applyFill="1" applyBorder="1" applyAlignment="1">
      <alignment horizontal="right" wrapText="1"/>
    </xf>
    <xf numFmtId="166" fontId="13" fillId="3" borderId="2" xfId="7" applyNumberFormat="1" applyFont="1" applyFill="1" applyBorder="1" applyAlignment="1">
      <alignment horizontal="right" vertical="center" wrapText="1"/>
    </xf>
    <xf numFmtId="39" fontId="2" fillId="2" borderId="0" xfId="7" applyNumberFormat="1" applyFont="1" applyFill="1"/>
    <xf numFmtId="166" fontId="2" fillId="0" borderId="0" xfId="7" applyNumberFormat="1" applyFont="1" applyFill="1" applyBorder="1"/>
    <xf numFmtId="166" fontId="2" fillId="0" borderId="0" xfId="7" applyNumberFormat="1" applyFont="1" applyFill="1" applyBorder="1" applyAlignment="1">
      <alignment horizontal="right"/>
    </xf>
    <xf numFmtId="166" fontId="2" fillId="0" borderId="0" xfId="7" applyNumberFormat="1" applyFont="1" applyFill="1" applyBorder="1" applyAlignment="1">
      <alignment horizontal="left" vertical="center"/>
    </xf>
    <xf numFmtId="171" fontId="2" fillId="0" borderId="0" xfId="1" applyNumberFormat="1" applyFont="1"/>
    <xf numFmtId="171" fontId="13" fillId="3" borderId="2" xfId="4" applyNumberFormat="1" applyFont="1" applyFill="1" applyBorder="1" applyAlignment="1">
      <alignment vertical="center"/>
    </xf>
    <xf numFmtId="172" fontId="3" fillId="0" borderId="0" xfId="1" applyNumberFormat="1" applyFont="1" applyFill="1"/>
    <xf numFmtId="0" fontId="2" fillId="0" borderId="0" xfId="0" applyFont="1" applyFill="1" applyBorder="1"/>
    <xf numFmtId="165" fontId="2" fillId="0" borderId="0" xfId="0" applyNumberFormat="1" applyFont="1" applyFill="1"/>
    <xf numFmtId="171" fontId="3" fillId="0" borderId="0" xfId="4" applyNumberFormat="1" applyFont="1"/>
    <xf numFmtId="166" fontId="2" fillId="0" borderId="0" xfId="0" applyNumberFormat="1" applyFont="1" applyFill="1"/>
    <xf numFmtId="165" fontId="13" fillId="3" borderId="2" xfId="0" applyNumberFormat="1" applyFont="1" applyFill="1" applyBorder="1" applyAlignment="1">
      <alignment vertical="center"/>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13" fillId="0" borderId="0" xfId="0" applyFont="1"/>
    <xf numFmtId="0" fontId="2" fillId="5" borderId="0" xfId="1" applyFont="1" applyFill="1"/>
    <xf numFmtId="0" fontId="16" fillId="5" borderId="0" xfId="1" applyFont="1" applyFill="1"/>
    <xf numFmtId="0" fontId="17" fillId="5" borderId="0" xfId="1" applyFont="1" applyFill="1"/>
    <xf numFmtId="0" fontId="18" fillId="5" borderId="0" xfId="1" applyFont="1" applyFill="1"/>
    <xf numFmtId="0" fontId="5" fillId="5" borderId="0" xfId="1" applyFont="1" applyFill="1"/>
    <xf numFmtId="0" fontId="19" fillId="5" borderId="0" xfId="1" applyNumberFormat="1" applyFont="1" applyFill="1" applyBorder="1" applyAlignment="1">
      <alignment horizontal="center" vertical="center"/>
    </xf>
    <xf numFmtId="0" fontId="20" fillId="5" borderId="0" xfId="1" applyFont="1" applyFill="1" applyBorder="1" applyAlignment="1">
      <alignment horizontal="center" vertical="center"/>
    </xf>
    <xf numFmtId="0" fontId="5" fillId="5" borderId="0" xfId="1" applyFont="1" applyFill="1" applyAlignment="1">
      <alignment horizontal="center" vertical="center"/>
    </xf>
    <xf numFmtId="0" fontId="19" fillId="5" borderId="0" xfId="1" applyNumberFormat="1" applyFont="1" applyFill="1" applyBorder="1" applyAlignment="1">
      <alignment horizontal="center" vertical="center" wrapText="1"/>
    </xf>
    <xf numFmtId="0" fontId="20" fillId="5" borderId="0" xfId="1" applyFont="1" applyFill="1" applyBorder="1" applyAlignment="1">
      <alignment horizontal="center" vertical="center" wrapText="1"/>
    </xf>
    <xf numFmtId="0" fontId="19" fillId="5" borderId="0" xfId="1" applyFont="1" applyFill="1" applyAlignment="1"/>
    <xf numFmtId="0" fontId="2" fillId="5" borderId="0" xfId="1" applyFont="1" applyFill="1" applyAlignment="1"/>
    <xf numFmtId="0" fontId="5" fillId="5" borderId="0" xfId="1" applyNumberFormat="1" applyFont="1" applyFill="1" applyAlignment="1">
      <alignment horizontal="center" vertical="center"/>
    </xf>
    <xf numFmtId="0" fontId="5" fillId="5" borderId="0" xfId="1" applyNumberFormat="1" applyFont="1" applyFill="1" applyBorder="1" applyAlignment="1">
      <alignment horizontal="center" vertical="center"/>
    </xf>
    <xf numFmtId="0" fontId="2" fillId="5" borderId="0" xfId="1" applyFont="1" applyFill="1" applyBorder="1" applyAlignment="1">
      <alignment horizontal="center" vertical="center"/>
    </xf>
    <xf numFmtId="0" fontId="5" fillId="5" borderId="0" xfId="1" applyNumberFormat="1" applyFont="1" applyFill="1" applyAlignment="1"/>
    <xf numFmtId="9" fontId="5" fillId="5" borderId="0" xfId="1" applyNumberFormat="1" applyFont="1" applyFill="1" applyAlignment="1"/>
    <xf numFmtId="0" fontId="5" fillId="5" borderId="0" xfId="1" applyFont="1" applyFill="1" applyAlignment="1"/>
    <xf numFmtId="3" fontId="2" fillId="0" borderId="0" xfId="0" applyNumberFormat="1" applyFont="1"/>
    <xf numFmtId="0" fontId="3" fillId="3" borderId="1" xfId="1" applyFont="1" applyFill="1" applyBorder="1" applyAlignment="1">
      <alignment horizontal="left" vertical="center" wrapText="1"/>
    </xf>
    <xf numFmtId="9" fontId="3" fillId="3" borderId="1" xfId="1" applyNumberFormat="1" applyFont="1" applyFill="1" applyBorder="1" applyAlignment="1">
      <alignment horizontal="right" vertical="center" wrapText="1"/>
    </xf>
    <xf numFmtId="0" fontId="3" fillId="3" borderId="1" xfId="1" applyFont="1" applyFill="1" applyBorder="1" applyAlignment="1">
      <alignment horizontal="right" vertical="center" wrapText="1"/>
    </xf>
    <xf numFmtId="9" fontId="3" fillId="3" borderId="1" xfId="7" applyFont="1" applyFill="1" applyBorder="1" applyAlignment="1">
      <alignment horizontal="right" vertical="center" wrapText="1"/>
    </xf>
    <xf numFmtId="0" fontId="3" fillId="0" borderId="0" xfId="1" applyFont="1" applyFill="1" applyAlignment="1">
      <alignment horizontal="right" wrapText="1"/>
    </xf>
    <xf numFmtId="0" fontId="3" fillId="4" borderId="5" xfId="1" applyFont="1" applyFill="1" applyBorder="1" applyAlignment="1">
      <alignment horizontal="center" vertical="center" wrapText="1"/>
    </xf>
    <xf numFmtId="173" fontId="2" fillId="0" borderId="0" xfId="1" quotePrefix="1" applyNumberFormat="1" applyFont="1" applyFill="1" applyAlignment="1">
      <alignment horizontal="right"/>
    </xf>
    <xf numFmtId="3" fontId="2" fillId="0" borderId="0" xfId="1" applyNumberFormat="1" applyFont="1"/>
    <xf numFmtId="167" fontId="2" fillId="0" borderId="0" xfId="7" applyNumberFormat="1" applyFont="1" applyAlignment="1">
      <alignment horizontal="right"/>
    </xf>
    <xf numFmtId="167" fontId="2" fillId="0" borderId="0" xfId="0" applyNumberFormat="1" applyFont="1" applyAlignment="1">
      <alignment horizontal="right"/>
    </xf>
    <xf numFmtId="3" fontId="2" fillId="0" borderId="0" xfId="1" applyNumberFormat="1" applyFont="1" applyFill="1" applyAlignment="1">
      <alignment horizontal="right"/>
    </xf>
    <xf numFmtId="37" fontId="2" fillId="0" borderId="0" xfId="1" applyNumberFormat="1" applyFont="1" applyFill="1"/>
    <xf numFmtId="4" fontId="2" fillId="0" borderId="0" xfId="1" applyNumberFormat="1" applyFont="1" applyFill="1" applyAlignment="1">
      <alignment horizontal="right"/>
    </xf>
    <xf numFmtId="171" fontId="2" fillId="0" borderId="0" xfId="1" applyNumberFormat="1" applyFont="1" applyFill="1"/>
    <xf numFmtId="167" fontId="2" fillId="0" borderId="0" xfId="7" applyNumberFormat="1" applyFont="1" applyFill="1"/>
    <xf numFmtId="167" fontId="2" fillId="0" borderId="0" xfId="7" quotePrefix="1" applyNumberFormat="1" applyFont="1" applyFill="1" applyAlignment="1">
      <alignment horizontal="right"/>
    </xf>
    <xf numFmtId="3" fontId="2" fillId="0" borderId="0" xfId="7" applyNumberFormat="1" applyFont="1"/>
    <xf numFmtId="177" fontId="3" fillId="3" borderId="1" xfId="3" applyNumberFormat="1" applyFont="1" applyFill="1" applyBorder="1" applyAlignment="1">
      <alignment horizontal="right" vertical="center" wrapText="1"/>
    </xf>
    <xf numFmtId="9" fontId="3" fillId="0" borderId="0" xfId="3" applyNumberFormat="1" applyFont="1" applyFill="1" applyBorder="1" applyAlignment="1">
      <alignment horizontal="right" vertical="center" wrapText="1"/>
    </xf>
    <xf numFmtId="0" fontId="3" fillId="2" borderId="0" xfId="1" applyFont="1" applyFill="1" applyBorder="1" applyAlignment="1">
      <alignment horizontal="right" wrapText="1"/>
    </xf>
    <xf numFmtId="0" fontId="3" fillId="2" borderId="0" xfId="1" applyFont="1" applyFill="1" applyAlignment="1">
      <alignment horizontal="right" wrapText="1"/>
    </xf>
    <xf numFmtId="167" fontId="2" fillId="2" borderId="0" xfId="0" applyNumberFormat="1" applyFont="1" applyFill="1"/>
    <xf numFmtId="167" fontId="2" fillId="0" borderId="0" xfId="0" applyNumberFormat="1" applyFont="1" applyFill="1" applyBorder="1"/>
    <xf numFmtId="165" fontId="2" fillId="2" borderId="0" xfId="7" applyNumberFormat="1" applyFont="1" applyFill="1"/>
    <xf numFmtId="9" fontId="2" fillId="0" borderId="0" xfId="7" applyNumberFormat="1" applyFont="1" applyFill="1" applyBorder="1"/>
    <xf numFmtId="0" fontId="2" fillId="5" borderId="0" xfId="0" applyFont="1" applyFill="1" applyBorder="1"/>
    <xf numFmtId="9" fontId="3" fillId="3" borderId="1" xfId="1" applyNumberFormat="1" applyFont="1" applyFill="1" applyBorder="1" applyAlignment="1">
      <alignment horizontal="left" vertical="center" wrapText="1"/>
    </xf>
    <xf numFmtId="9" fontId="3" fillId="3" borderId="1" xfId="1" quotePrefix="1" applyNumberFormat="1" applyFont="1" applyFill="1" applyBorder="1" applyAlignment="1">
      <alignment horizontal="right" vertical="center" wrapText="1"/>
    </xf>
    <xf numFmtId="9" fontId="3" fillId="0" borderId="0" xfId="1" quotePrefix="1" applyNumberFormat="1" applyFont="1" applyFill="1" applyBorder="1" applyAlignment="1">
      <alignment horizontal="right" vertical="center" wrapText="1"/>
    </xf>
    <xf numFmtId="166" fontId="2" fillId="5" borderId="0" xfId="1" applyNumberFormat="1" applyFont="1" applyFill="1"/>
    <xf numFmtId="166" fontId="2" fillId="0" borderId="0" xfId="1" applyNumberFormat="1" applyFont="1" applyFill="1" applyBorder="1"/>
    <xf numFmtId="171" fontId="2" fillId="5" borderId="0" xfId="1" applyNumberFormat="1" applyFont="1" applyFill="1"/>
    <xf numFmtId="171" fontId="2" fillId="0" borderId="0" xfId="1" applyNumberFormat="1" applyFont="1" applyFill="1" applyBorder="1"/>
    <xf numFmtId="171" fontId="13" fillId="0" borderId="0" xfId="4" applyNumberFormat="1" applyFont="1" applyFill="1" applyBorder="1" applyAlignment="1">
      <alignment vertical="center"/>
    </xf>
    <xf numFmtId="172" fontId="3" fillId="5" borderId="0" xfId="1" applyNumberFormat="1" applyFont="1" applyFill="1"/>
    <xf numFmtId="172" fontId="2" fillId="0" borderId="0" xfId="1" applyNumberFormat="1" applyFont="1" applyFill="1"/>
    <xf numFmtId="172" fontId="2" fillId="0" borderId="0" xfId="1" applyNumberFormat="1" applyFont="1" applyFill="1" applyBorder="1"/>
    <xf numFmtId="165" fontId="2" fillId="5" borderId="0" xfId="0" applyNumberFormat="1" applyFont="1" applyFill="1"/>
    <xf numFmtId="165" fontId="2" fillId="0" borderId="0" xfId="0" applyNumberFormat="1" applyFont="1" applyFill="1" applyBorder="1"/>
    <xf numFmtId="166" fontId="3" fillId="3" borderId="1" xfId="3" applyNumberFormat="1" applyFont="1" applyFill="1" applyBorder="1" applyAlignment="1">
      <alignment horizontal="right" vertical="center" wrapText="1"/>
    </xf>
    <xf numFmtId="166" fontId="3" fillId="0" borderId="0" xfId="3" applyNumberFormat="1" applyFont="1" applyFill="1" applyBorder="1" applyAlignment="1">
      <alignment horizontal="right" vertical="center" wrapText="1"/>
    </xf>
    <xf numFmtId="168" fontId="2" fillId="0" borderId="0" xfId="4" applyNumberFormat="1" applyFont="1" applyFill="1" applyAlignment="1">
      <alignment horizontal="center"/>
    </xf>
    <xf numFmtId="10" fontId="2" fillId="2" borderId="0" xfId="0" applyNumberFormat="1" applyFont="1" applyFill="1"/>
    <xf numFmtId="0" fontId="2" fillId="0" borderId="0" xfId="0" applyFont="1" applyAlignment="1">
      <alignment wrapText="1"/>
    </xf>
    <xf numFmtId="177" fontId="2" fillId="2" borderId="0" xfId="0" applyNumberFormat="1" applyFont="1" applyFill="1"/>
    <xf numFmtId="9" fontId="2" fillId="2" borderId="0" xfId="0" applyNumberFormat="1" applyFont="1" applyFill="1"/>
    <xf numFmtId="9" fontId="2" fillId="0" borderId="0" xfId="0" applyNumberFormat="1" applyFont="1" applyFill="1" applyBorder="1"/>
    <xf numFmtId="0" fontId="3" fillId="3" borderId="1" xfId="3" applyFont="1" applyFill="1" applyBorder="1" applyAlignment="1">
      <alignment horizontal="left" vertical="center" wrapText="1"/>
    </xf>
    <xf numFmtId="177" fontId="3" fillId="5" borderId="0" xfId="3" applyNumberFormat="1" applyFont="1" applyFill="1" applyBorder="1" applyAlignment="1">
      <alignment horizontal="right" vertical="center" wrapText="1"/>
    </xf>
    <xf numFmtId="0" fontId="3" fillId="0" borderId="0" xfId="3" applyFont="1" applyFill="1" applyAlignment="1">
      <alignment horizontal="right" wrapText="1"/>
    </xf>
    <xf numFmtId="0" fontId="3" fillId="4" borderId="5" xfId="3" applyFont="1" applyFill="1" applyBorder="1" applyAlignment="1">
      <alignment horizontal="center" vertical="center" wrapText="1"/>
    </xf>
    <xf numFmtId="0" fontId="3" fillId="2" borderId="0" xfId="3" applyFont="1" applyFill="1" applyAlignment="1">
      <alignment horizontal="right" wrapText="1"/>
    </xf>
    <xf numFmtId="0" fontId="13" fillId="3" borderId="2" xfId="6" applyFont="1" applyFill="1" applyBorder="1" applyAlignment="1">
      <alignment vertical="center"/>
    </xf>
    <xf numFmtId="166" fontId="2" fillId="2" borderId="0" xfId="3" applyNumberFormat="1" applyFont="1" applyFill="1" applyAlignment="1">
      <alignment horizontal="left" indent="1"/>
    </xf>
    <xf numFmtId="166" fontId="13" fillId="3" borderId="2" xfId="3" applyNumberFormat="1" applyFont="1" applyFill="1" applyBorder="1" applyAlignment="1">
      <alignment horizontal="left" vertical="center"/>
    </xf>
    <xf numFmtId="0" fontId="3" fillId="3" borderId="1" xfId="1" applyFont="1" applyFill="1" applyBorder="1" applyAlignment="1">
      <alignment horizontal="center" vertical="center" wrapText="1"/>
    </xf>
    <xf numFmtId="0" fontId="2" fillId="0" borderId="0" xfId="3" applyFont="1" applyAlignment="1">
      <alignment horizontal="right"/>
    </xf>
    <xf numFmtId="0" fontId="3" fillId="3" borderId="1" xfId="3" applyFont="1" applyFill="1" applyBorder="1" applyAlignment="1">
      <alignment horizontal="left" wrapText="1"/>
    </xf>
    <xf numFmtId="0" fontId="2" fillId="0" borderId="0" xfId="3" applyFont="1" applyFill="1" applyAlignment="1">
      <alignment horizontal="right"/>
    </xf>
    <xf numFmtId="3" fontId="2" fillId="0" borderId="0" xfId="3" applyNumberFormat="1" applyFont="1" applyFill="1" applyAlignment="1">
      <alignment horizontal="left"/>
    </xf>
    <xf numFmtId="166" fontId="2" fillId="5" borderId="0" xfId="0" applyNumberFormat="1" applyFont="1" applyFill="1"/>
    <xf numFmtId="166" fontId="2" fillId="0" borderId="0" xfId="0" applyNumberFormat="1" applyFont="1" applyFill="1" applyBorder="1"/>
    <xf numFmtId="166" fontId="13" fillId="0" borderId="0" xfId="0" applyNumberFormat="1" applyFont="1" applyFill="1" applyBorder="1"/>
    <xf numFmtId="165" fontId="13" fillId="0" borderId="0" xfId="0" applyNumberFormat="1" applyFont="1" applyFill="1" applyBorder="1" applyAlignment="1">
      <alignment vertical="center"/>
    </xf>
    <xf numFmtId="165" fontId="2" fillId="5" borderId="0" xfId="0" applyNumberFormat="1" applyFont="1" applyFill="1" applyBorder="1"/>
    <xf numFmtId="0" fontId="3" fillId="3" borderId="1" xfId="3" applyFont="1" applyFill="1" applyBorder="1" applyAlignment="1">
      <alignment horizontal="center" vertical="center" wrapText="1"/>
    </xf>
    <xf numFmtId="0" fontId="3" fillId="3" borderId="1" xfId="3" applyFont="1" applyFill="1" applyBorder="1" applyAlignment="1">
      <alignment horizontal="right" vertical="center" wrapText="1"/>
    </xf>
    <xf numFmtId="174" fontId="2" fillId="0" borderId="0" xfId="3" quotePrefix="1" applyNumberFormat="1" applyFont="1" applyAlignment="1">
      <alignment horizontal="right"/>
    </xf>
    <xf numFmtId="10" fontId="2" fillId="0" borderId="0" xfId="1" applyNumberFormat="1" applyFont="1" applyFill="1" applyAlignment="1">
      <alignment horizontal="right"/>
    </xf>
    <xf numFmtId="10" fontId="3" fillId="3" borderId="1" xfId="1" applyNumberFormat="1" applyFont="1" applyFill="1" applyBorder="1" applyAlignment="1">
      <alignment horizontal="center" vertical="center" wrapText="1"/>
    </xf>
    <xf numFmtId="10" fontId="2" fillId="0" borderId="0" xfId="1" applyNumberFormat="1" applyFont="1" applyAlignment="1">
      <alignment horizontal="right"/>
    </xf>
    <xf numFmtId="169" fontId="2" fillId="0" borderId="0" xfId="4" applyNumberFormat="1" applyFont="1" applyFill="1" applyAlignment="1">
      <alignment horizontal="right"/>
    </xf>
    <xf numFmtId="169" fontId="2" fillId="0" borderId="0" xfId="4" applyNumberFormat="1" applyFont="1" applyAlignment="1">
      <alignment horizontal="right"/>
    </xf>
    <xf numFmtId="37" fontId="2" fillId="0" borderId="0" xfId="1" applyNumberFormat="1" applyFont="1" applyAlignment="1">
      <alignment horizontal="right"/>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center" wrapText="1"/>
    </xf>
    <xf numFmtId="0" fontId="22" fillId="0" borderId="0" xfId="0" applyFont="1"/>
    <xf numFmtId="0" fontId="2" fillId="0" borderId="0" xfId="0" applyFont="1" applyBorder="1" applyAlignment="1">
      <alignment horizontal="right" wrapText="1"/>
    </xf>
    <xf numFmtId="6" fontId="2" fillId="0" borderId="0" xfId="0" applyNumberFormat="1" applyFont="1" applyAlignment="1">
      <alignment horizontal="right" wrapText="1"/>
    </xf>
    <xf numFmtId="0" fontId="3" fillId="3" borderId="1" xfId="1" applyFont="1" applyFill="1" applyBorder="1" applyAlignment="1">
      <alignment horizontal="left" wrapText="1"/>
    </xf>
    <xf numFmtId="0" fontId="16" fillId="5" borderId="0" xfId="0" applyFont="1" applyFill="1"/>
    <xf numFmtId="9" fontId="13" fillId="3" borderId="3" xfId="7" applyNumberFormat="1" applyFont="1" applyFill="1" applyBorder="1" applyAlignment="1">
      <alignment horizontal="right" vertical="center"/>
    </xf>
    <xf numFmtId="9" fontId="2" fillId="3" borderId="0" xfId="7" applyNumberFormat="1" applyFont="1" applyFill="1" applyBorder="1" applyAlignment="1">
      <alignment vertical="center"/>
    </xf>
    <xf numFmtId="9" fontId="2" fillId="3" borderId="4" xfId="7" applyFont="1" applyFill="1" applyBorder="1" applyAlignment="1">
      <alignment horizontal="right" vertical="center"/>
    </xf>
    <xf numFmtId="9" fontId="2" fillId="3" borderId="4" xfId="7" applyNumberFormat="1" applyFont="1" applyFill="1" applyBorder="1"/>
    <xf numFmtId="0" fontId="16" fillId="5" borderId="0" xfId="0" applyFont="1" applyFill="1" applyAlignment="1">
      <alignment vertical="center"/>
    </xf>
    <xf numFmtId="0" fontId="2" fillId="0" borderId="0" xfId="3" applyFont="1" applyAlignment="1">
      <alignment horizontal="right" vertical="center"/>
    </xf>
    <xf numFmtId="0" fontId="2" fillId="0" borderId="0" xfId="6" applyFont="1" applyAlignment="1">
      <alignment vertical="center"/>
    </xf>
    <xf numFmtId="0" fontId="2" fillId="0" borderId="0" xfId="6"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0" xfId="1" applyFont="1" applyFill="1" applyAlignment="1">
      <alignment horizontal="right" vertical="center"/>
    </xf>
    <xf numFmtId="0" fontId="2" fillId="0" borderId="0" xfId="1" applyFont="1" applyAlignment="1">
      <alignment horizontal="center" vertical="center"/>
    </xf>
    <xf numFmtId="0" fontId="2" fillId="0" borderId="0" xfId="1" applyFont="1" applyAlignment="1">
      <alignment horizontal="right" vertical="center"/>
    </xf>
    <xf numFmtId="10" fontId="2" fillId="0" borderId="0" xfId="1" applyNumberFormat="1" applyFont="1" applyFill="1" applyAlignment="1">
      <alignment horizontal="right" vertical="center"/>
    </xf>
    <xf numFmtId="10" fontId="2" fillId="0" borderId="0" xfId="1" applyNumberFormat="1" applyFont="1" applyAlignment="1">
      <alignment horizontal="right" vertical="center"/>
    </xf>
    <xf numFmtId="165" fontId="5" fillId="0" borderId="0" xfId="0" applyNumberFormat="1" applyFont="1" applyAlignment="1"/>
    <xf numFmtId="165" fontId="5" fillId="0" borderId="9" xfId="0" applyNumberFormat="1" applyFont="1" applyBorder="1" applyAlignment="1"/>
    <xf numFmtId="165" fontId="14" fillId="0" borderId="0" xfId="0" applyNumberFormat="1" applyFont="1" applyAlignment="1"/>
    <xf numFmtId="0" fontId="16" fillId="5"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9" fontId="2" fillId="0" borderId="0" xfId="7" applyFont="1" applyAlignment="1">
      <alignment vertical="center"/>
    </xf>
    <xf numFmtId="9" fontId="2" fillId="0" borderId="0" xfId="7" applyNumberFormat="1" applyFont="1" applyAlignment="1">
      <alignment horizontal="right"/>
    </xf>
    <xf numFmtId="9" fontId="2" fillId="0" borderId="0" xfId="3" applyNumberFormat="1" applyFont="1"/>
    <xf numFmtId="9" fontId="3" fillId="0" borderId="0" xfId="3" applyNumberFormat="1" applyFont="1"/>
    <xf numFmtId="9" fontId="3" fillId="0" borderId="0" xfId="7" applyNumberFormat="1" applyFont="1"/>
    <xf numFmtId="9" fontId="2" fillId="0" borderId="0" xfId="7" applyNumberFormat="1" applyFont="1" applyFill="1"/>
    <xf numFmtId="0" fontId="16" fillId="2" borderId="0" xfId="0" applyFont="1" applyFill="1" applyAlignment="1">
      <alignment vertical="center"/>
    </xf>
    <xf numFmtId="0" fontId="2" fillId="2" borderId="0" xfId="0" applyFont="1" applyFill="1" applyBorder="1" applyAlignment="1">
      <alignment vertical="center"/>
    </xf>
    <xf numFmtId="165" fontId="2" fillId="2" borderId="0" xfId="7" applyNumberFormat="1" applyFont="1" applyFill="1" applyAlignment="1">
      <alignment horizontal="right"/>
    </xf>
    <xf numFmtId="0" fontId="16" fillId="0" borderId="0" xfId="0" applyFont="1" applyAlignment="1">
      <alignment vertical="center"/>
    </xf>
    <xf numFmtId="9" fontId="2" fillId="2" borderId="0" xfId="7" applyFont="1" applyFill="1" applyAlignment="1">
      <alignment vertical="center"/>
    </xf>
    <xf numFmtId="9" fontId="2" fillId="0" borderId="0" xfId="7" applyFont="1" applyFill="1" applyBorder="1" applyAlignment="1">
      <alignment vertical="center"/>
    </xf>
    <xf numFmtId="166" fontId="2" fillId="0" borderId="0" xfId="7" applyNumberFormat="1" applyFont="1" applyFill="1" applyBorder="1" applyAlignment="1">
      <alignment vertical="center"/>
    </xf>
    <xf numFmtId="0" fontId="16" fillId="2" borderId="0" xfId="6" applyFont="1" applyFill="1" applyAlignment="1">
      <alignment vertical="center"/>
    </xf>
    <xf numFmtId="0" fontId="2" fillId="2" borderId="0" xfId="6" applyFont="1" applyFill="1" applyAlignment="1">
      <alignment vertical="center"/>
    </xf>
    <xf numFmtId="166" fontId="13" fillId="3" borderId="3" xfId="3" applyNumberFormat="1" applyFont="1" applyFill="1" applyBorder="1" applyAlignment="1">
      <alignment vertical="center"/>
    </xf>
    <xf numFmtId="168" fontId="13" fillId="3" borderId="3" xfId="4" applyNumberFormat="1" applyFont="1" applyFill="1" applyBorder="1" applyAlignment="1">
      <alignment vertical="center"/>
    </xf>
    <xf numFmtId="166" fontId="2" fillId="2" borderId="0" xfId="3" applyNumberFormat="1" applyFont="1" applyFill="1" applyBorder="1"/>
    <xf numFmtId="167" fontId="14" fillId="3" borderId="4" xfId="7" applyNumberFormat="1" applyFont="1" applyFill="1" applyBorder="1" applyAlignment="1">
      <alignment vertical="center"/>
    </xf>
    <xf numFmtId="39" fontId="2" fillId="2" borderId="0" xfId="7" applyNumberFormat="1" applyFont="1" applyFill="1"/>
    <xf numFmtId="39" fontId="2" fillId="0" borderId="0" xfId="1" applyNumberFormat="1" applyFont="1"/>
    <xf numFmtId="182" fontId="2" fillId="0" borderId="0" xfId="0" applyNumberFormat="1" applyFont="1" applyAlignment="1">
      <alignment horizontal="right"/>
    </xf>
    <xf numFmtId="183" fontId="2" fillId="0" borderId="0" xfId="0" applyNumberFormat="1" applyFont="1" applyAlignment="1">
      <alignment horizontal="right"/>
    </xf>
    <xf numFmtId="0" fontId="3" fillId="6" borderId="1" xfId="3" applyFont="1" applyFill="1" applyBorder="1" applyAlignment="1">
      <alignment horizontal="left" vertical="center" wrapText="1"/>
    </xf>
    <xf numFmtId="0" fontId="3" fillId="6" borderId="1" xfId="3" applyFont="1" applyFill="1" applyBorder="1" applyAlignment="1">
      <alignment horizontal="right" vertical="center" wrapText="1"/>
    </xf>
    <xf numFmtId="9" fontId="2" fillId="2" borderId="0" xfId="7" quotePrefix="1" applyNumberFormat="1" applyFont="1" applyFill="1" applyAlignment="1">
      <alignment horizontal="right"/>
    </xf>
    <xf numFmtId="9" fontId="2" fillId="0" borderId="0" xfId="7" quotePrefix="1" applyNumberFormat="1" applyFont="1" applyFill="1" applyBorder="1" applyAlignment="1">
      <alignment horizontal="right"/>
    </xf>
    <xf numFmtId="9" fontId="3" fillId="3" borderId="3" xfId="7" applyNumberFormat="1" applyFont="1" applyFill="1" applyBorder="1"/>
    <xf numFmtId="0" fontId="2" fillId="5" borderId="0" xfId="0" applyFont="1" applyFill="1" applyAlignment="1">
      <alignment horizontal="left" vertical="center"/>
    </xf>
    <xf numFmtId="165" fontId="2" fillId="0" borderId="0" xfId="6" applyNumberFormat="1" applyFont="1"/>
    <xf numFmtId="165" fontId="2" fillId="0" borderId="0" xfId="3" applyNumberFormat="1" applyFont="1" applyAlignment="1">
      <alignment horizontal="right"/>
    </xf>
    <xf numFmtId="170" fontId="2" fillId="0" borderId="0" xfId="6" applyNumberFormat="1" applyFont="1" applyFill="1" applyAlignment="1">
      <alignment horizontal="right"/>
    </xf>
    <xf numFmtId="0" fontId="2" fillId="0" borderId="0" xfId="3" quotePrefix="1" applyFont="1" applyAlignment="1">
      <alignment horizontal="right"/>
    </xf>
    <xf numFmtId="168" fontId="2" fillId="0" borderId="0" xfId="4" applyNumberFormat="1" applyFont="1" applyFill="1"/>
    <xf numFmtId="0" fontId="2" fillId="5" borderId="0" xfId="1" applyFont="1" applyFill="1" applyAlignment="1">
      <alignment horizontal="right"/>
    </xf>
    <xf numFmtId="10" fontId="2" fillId="5" borderId="0" xfId="1" applyNumberFormat="1" applyFont="1" applyFill="1" applyAlignment="1">
      <alignment horizontal="right"/>
    </xf>
    <xf numFmtId="0" fontId="2" fillId="0" borderId="0" xfId="0" applyFont="1" applyAlignment="1">
      <alignment horizontal="left" vertical="center" wrapText="1"/>
    </xf>
    <xf numFmtId="0" fontId="2" fillId="0" borderId="0" xfId="0" applyFont="1" applyAlignment="1">
      <alignment horizontal="right" wrapText="1"/>
    </xf>
    <xf numFmtId="0" fontId="2" fillId="5" borderId="0" xfId="0" applyFont="1" applyFill="1" applyBorder="1" applyAlignment="1">
      <alignment horizontal="left" vertical="center"/>
    </xf>
    <xf numFmtId="0" fontId="3" fillId="5" borderId="0" xfId="1" applyFont="1" applyFill="1" applyBorder="1" applyAlignment="1">
      <alignment horizontal="right" vertical="center" wrapText="1"/>
    </xf>
    <xf numFmtId="0" fontId="2" fillId="5" borderId="0" xfId="0" applyFont="1" applyFill="1" applyBorder="1" applyAlignment="1">
      <alignment horizontal="right"/>
    </xf>
    <xf numFmtId="170" fontId="2" fillId="5" borderId="0" xfId="0" applyNumberFormat="1" applyFont="1" applyFill="1" applyBorder="1" applyAlignment="1">
      <alignment horizontal="right"/>
    </xf>
    <xf numFmtId="2" fontId="2" fillId="5" borderId="0" xfId="0" applyNumberFormat="1" applyFont="1" applyFill="1" applyBorder="1"/>
    <xf numFmtId="0" fontId="2" fillId="5" borderId="0" xfId="0" applyFont="1" applyFill="1" applyBorder="1" applyAlignment="1">
      <alignment horizontal="left" vertical="center" wrapText="1"/>
    </xf>
    <xf numFmtId="0" fontId="2" fillId="5" borderId="0" xfId="0" applyFont="1" applyFill="1" applyBorder="1" applyAlignment="1">
      <alignment horizontal="left"/>
    </xf>
    <xf numFmtId="165" fontId="3" fillId="2" borderId="0" xfId="3" applyNumberFormat="1" applyFont="1" applyFill="1"/>
    <xf numFmtId="184" fontId="14" fillId="0" borderId="0" xfId="3" applyNumberFormat="1" applyFont="1" applyFill="1" applyBorder="1" applyAlignment="1">
      <alignment wrapText="1"/>
    </xf>
    <xf numFmtId="184" fontId="2" fillId="0" borderId="0" xfId="3" applyNumberFormat="1" applyFont="1" applyFill="1" applyBorder="1" applyAlignment="1">
      <alignment wrapText="1"/>
    </xf>
    <xf numFmtId="166" fontId="2" fillId="0" borderId="0" xfId="3" applyNumberFormat="1" applyFont="1" applyFill="1" applyBorder="1" applyAlignment="1">
      <alignment wrapText="1"/>
    </xf>
    <xf numFmtId="166" fontId="13" fillId="3" borderId="2" xfId="3" applyNumberFormat="1" applyFont="1" applyFill="1" applyBorder="1" applyAlignment="1">
      <alignment vertical="center" wrapText="1"/>
    </xf>
    <xf numFmtId="166" fontId="13" fillId="2" borderId="0" xfId="3" applyNumberFormat="1" applyFont="1" applyFill="1" applyAlignment="1">
      <alignment vertical="center"/>
    </xf>
    <xf numFmtId="166" fontId="13" fillId="3" borderId="2" xfId="4" applyNumberFormat="1" applyFont="1" applyFill="1" applyBorder="1" applyAlignment="1">
      <alignment vertical="center" wrapText="1"/>
    </xf>
    <xf numFmtId="166" fontId="2" fillId="2" borderId="0" xfId="6" applyNumberFormat="1" applyFont="1" applyFill="1"/>
    <xf numFmtId="164" fontId="2" fillId="2" borderId="0" xfId="6" applyNumberFormat="1" applyFont="1" applyFill="1"/>
    <xf numFmtId="168" fontId="2" fillId="2" borderId="0" xfId="6" applyNumberFormat="1" applyFont="1" applyFill="1"/>
    <xf numFmtId="166" fontId="2" fillId="3" borderId="4" xfId="3" applyNumberFormat="1" applyFont="1" applyFill="1" applyBorder="1" applyAlignment="1">
      <alignment horizontal="left" vertical="center"/>
    </xf>
    <xf numFmtId="0" fontId="16" fillId="5" borderId="0" xfId="6" applyFont="1" applyFill="1" applyAlignment="1">
      <alignment vertical="center"/>
    </xf>
    <xf numFmtId="39" fontId="2" fillId="2" borderId="0" xfId="7" applyNumberFormat="1" applyFont="1" applyFill="1" applyAlignment="1">
      <alignment horizontal="right"/>
    </xf>
    <xf numFmtId="0" fontId="3" fillId="5" borderId="0" xfId="0" applyFont="1" applyFill="1"/>
    <xf numFmtId="165" fontId="5" fillId="0" borderId="0" xfId="0" applyNumberFormat="1" applyFont="1" applyBorder="1" applyAlignment="1"/>
    <xf numFmtId="0" fontId="3" fillId="4" borderId="0" xfId="3" applyFont="1" applyFill="1" applyBorder="1" applyAlignment="1">
      <alignment horizontal="center" vertical="center" wrapText="1"/>
    </xf>
    <xf numFmtId="0" fontId="19" fillId="3" borderId="6" xfId="1" applyNumberFormat="1" applyFont="1" applyFill="1" applyBorder="1" applyAlignment="1">
      <alignment horizontal="center" vertical="center"/>
    </xf>
    <xf numFmtId="0" fontId="19" fillId="3" borderId="7" xfId="1" applyNumberFormat="1" applyFont="1" applyFill="1" applyBorder="1" applyAlignment="1">
      <alignment horizontal="center" vertical="center"/>
    </xf>
    <xf numFmtId="0" fontId="19" fillId="3" borderId="8" xfId="1" applyNumberFormat="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19" fillId="3" borderId="6" xfId="1" applyNumberFormat="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18" fillId="3" borderId="6" xfId="5" applyNumberFormat="1" applyFont="1" applyFill="1" applyBorder="1" applyAlignment="1" applyProtection="1">
      <alignment horizontal="center" vertical="center"/>
    </xf>
    <xf numFmtId="0" fontId="18" fillId="3" borderId="7" xfId="5" applyFont="1" applyFill="1" applyBorder="1" applyAlignment="1" applyProtection="1">
      <alignment horizontal="center" vertical="center"/>
    </xf>
    <xf numFmtId="0" fontId="18" fillId="3" borderId="8" xfId="5" applyFont="1" applyFill="1" applyBorder="1" applyAlignment="1" applyProtection="1">
      <alignment horizontal="center" vertical="center"/>
    </xf>
    <xf numFmtId="0" fontId="2" fillId="2" borderId="0" xfId="6" applyFont="1" applyFill="1" applyAlignment="1">
      <alignment horizontal="left" vertical="center" wrapText="1"/>
    </xf>
    <xf numFmtId="0" fontId="2" fillId="2" borderId="0" xfId="0" quotePrefix="1" applyFont="1" applyFill="1" applyAlignment="1">
      <alignment horizontal="left" vertical="center" wrapText="1"/>
    </xf>
    <xf numFmtId="0" fontId="2" fillId="5" borderId="0" xfId="0" applyFont="1" applyFill="1" applyAlignment="1">
      <alignment horizontal="left" vertical="center"/>
    </xf>
    <xf numFmtId="0" fontId="2" fillId="5" borderId="0" xfId="0" applyFont="1" applyFill="1" applyAlignment="1">
      <alignment horizontal="left" wrapText="1"/>
    </xf>
    <xf numFmtId="0" fontId="2" fillId="5"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3" fillId="3" borderId="1"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2" fillId="0" borderId="0" xfId="0" applyFont="1" applyAlignment="1">
      <alignment horizontal="right" wrapText="1"/>
    </xf>
    <xf numFmtId="0" fontId="2" fillId="0" borderId="0" xfId="0" applyFont="1" applyAlignment="1">
      <alignment horizontal="left" vertical="top" wrapText="1"/>
    </xf>
  </cellXfs>
  <cellStyles count="12">
    <cellStyle name="%" xfId="1"/>
    <cellStyle name="% 2" xfId="2"/>
    <cellStyle name="% 3" xfId="3"/>
    <cellStyle name="Comma" xfId="4" builtinId="3"/>
    <cellStyle name="Comma 2" xfId="10"/>
    <cellStyle name="Comma 3" xfId="11"/>
    <cellStyle name="Hyperlink" xfId="5" builtinId="8"/>
    <cellStyle name="Normal" xfId="0" builtinId="0"/>
    <cellStyle name="Normal 2" xfId="6"/>
    <cellStyle name="Normal 3" xfId="8"/>
    <cellStyle name="Percent" xfId="7" builtinId="5"/>
    <cellStyle name="Percent 2" xfId="9"/>
  </cellStyles>
  <dxfs count="0"/>
  <tableStyles count="0" defaultTableStyle="TableStyleMedium9" defaultPivotStyle="PivotStyleLight16"/>
  <colors>
    <mruColors>
      <color rgb="FFF2CE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twoCellAnchor editAs="oneCell">
    <xdr:from>
      <xdr:col>1</xdr:col>
      <xdr:colOff>190500</xdr:colOff>
      <xdr:row>37</xdr:row>
      <xdr:rowOff>23811</xdr:rowOff>
    </xdr:from>
    <xdr:to>
      <xdr:col>2</xdr:col>
      <xdr:colOff>340521</xdr:colOff>
      <xdr:row>41</xdr:row>
      <xdr:rowOff>124366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281" y="7929561"/>
          <a:ext cx="685803" cy="648242"/>
        </a:xfrm>
        <a:prstGeom prst="rect">
          <a:avLst/>
        </a:prstGeom>
      </xdr:spPr>
    </xdr:pic>
    <xdr:clientData/>
  </xdr:twoCellAnchor>
  <xdr:twoCellAnchor editAs="oneCell">
    <xdr:from>
      <xdr:col>10</xdr:col>
      <xdr:colOff>325437</xdr:colOff>
      <xdr:row>37</xdr:row>
      <xdr:rowOff>47625</xdr:rowOff>
    </xdr:from>
    <xdr:to>
      <xdr:col>11</xdr:col>
      <xdr:colOff>480482</xdr:colOff>
      <xdr:row>41</xdr:row>
      <xdr:rowOff>87769</xdr:rowOff>
    </xdr:to>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90468" y="7953375"/>
          <a:ext cx="690827" cy="587831"/>
        </a:xfrm>
        <a:prstGeom prst="rect">
          <a:avLst/>
        </a:prstGeom>
      </xdr:spPr>
    </xdr:pic>
    <xdr:clientData/>
  </xdr:twoCellAnchor>
  <xdr:twoCellAnchor editAs="oneCell">
    <xdr:from>
      <xdr:col>10</xdr:col>
      <xdr:colOff>297656</xdr:colOff>
      <xdr:row>43</xdr:row>
      <xdr:rowOff>11906</xdr:rowOff>
    </xdr:from>
    <xdr:to>
      <xdr:col>11</xdr:col>
      <xdr:colOff>452437</xdr:colOff>
      <xdr:row>47</xdr:row>
      <xdr:rowOff>94100</xdr:rowOff>
    </xdr:to>
    <xdr:pic>
      <xdr:nvPicPr>
        <xdr:cNvPr id="5" name="Picture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62687" y="8798719"/>
          <a:ext cx="690563" cy="617975"/>
        </a:xfrm>
        <a:prstGeom prst="rect">
          <a:avLst/>
        </a:prstGeom>
      </xdr:spPr>
    </xdr:pic>
    <xdr:clientData/>
  </xdr:twoCellAnchor>
  <xdr:twoCellAnchor editAs="oneCell">
    <xdr:from>
      <xdr:col>1</xdr:col>
      <xdr:colOff>142876</xdr:colOff>
      <xdr:row>43</xdr:row>
      <xdr:rowOff>35716</xdr:rowOff>
    </xdr:from>
    <xdr:to>
      <xdr:col>2</xdr:col>
      <xdr:colOff>307970</xdr:colOff>
      <xdr:row>47</xdr:row>
      <xdr:rowOff>125448</xdr:rowOff>
    </xdr:to>
    <xdr:pic>
      <xdr:nvPicPr>
        <xdr:cNvPr id="6" name="Picture 5"/>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8657" y="8822529"/>
          <a:ext cx="700876" cy="625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296333</xdr:colOff>
      <xdr:row>4</xdr:row>
      <xdr:rowOff>74083</xdr:rowOff>
    </xdr:from>
    <xdr:to>
      <xdr:col>6</xdr:col>
      <xdr:colOff>435238</xdr:colOff>
      <xdr:row>42</xdr:row>
      <xdr:rowOff>64916</xdr:rowOff>
    </xdr:to>
    <xdr:pic>
      <xdr:nvPicPr>
        <xdr:cNvPr id="2" name="Picture 1"/>
        <xdr:cNvPicPr>
          <a:picLocks noChangeAspect="1"/>
        </xdr:cNvPicPr>
      </xdr:nvPicPr>
      <xdr:blipFill>
        <a:blip xmlns:r="http://schemas.openxmlformats.org/officeDocument/2006/relationships" r:embed="rId1"/>
        <a:stretch>
          <a:fillRect/>
        </a:stretch>
      </xdr:blipFill>
      <xdr:spPr>
        <a:xfrm>
          <a:off x="296333" y="1185333"/>
          <a:ext cx="6361905" cy="56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nayab.amjad@investmentresearch.citi.com" TargetMode="External"/><Relationship Id="rId3" Type="http://schemas.openxmlformats.org/officeDocument/2006/relationships/hyperlink" Target="mailto:wilton.fry@rbccm.com" TargetMode="External"/><Relationship Id="rId7" Type="http://schemas.openxmlformats.org/officeDocument/2006/relationships/hyperlink" Target="mailto:james@newstreetresearch.com" TargetMode="External"/><Relationship Id="rId2" Type="http://schemas.openxmlformats.org/officeDocument/2006/relationships/hyperlink" Target="mailto:ricard.boada@morganstanley.com" TargetMode="External"/><Relationship Id="rId1" Type="http://schemas.openxmlformats.org/officeDocument/2006/relationships/hyperlink" Target="mailto:michael.bishop@gs.com" TargetMode="External"/><Relationship Id="rId6" Type="http://schemas.openxmlformats.org/officeDocument/2006/relationships/hyperlink" Target="mailto:s.genoe@degroofpetercam.com" TargetMode="External"/><Relationship Id="rId11" Type="http://schemas.openxmlformats.org/officeDocument/2006/relationships/vmlDrawing" Target="../drawings/vmlDrawing19.vml"/><Relationship Id="rId5" Type="http://schemas.openxmlformats.org/officeDocument/2006/relationships/hyperlink" Target="mailto:roshan.ranjit@db.com" TargetMode="External"/><Relationship Id="rId10" Type="http://schemas.openxmlformats.org/officeDocument/2006/relationships/printerSettings" Target="../printerSettings/printerSettings20.bin"/><Relationship Id="rId4" Type="http://schemas.openxmlformats.org/officeDocument/2006/relationships/hyperlink" Target="mailto:nawar.cristini@jpmorgan.com" TargetMode="External"/><Relationship Id="rId9" Type="http://schemas.openxmlformats.org/officeDocument/2006/relationships/hyperlink" Target="mailto:louis.citroen@arete.net" TargetMode="Externa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B6:X48"/>
  <sheetViews>
    <sheetView tabSelected="1" zoomScale="80" zoomScaleNormal="80" workbookViewId="0">
      <selection activeCell="P21" sqref="P21"/>
    </sheetView>
  </sheetViews>
  <sheetFormatPr defaultRowHeight="11.25" x14ac:dyDescent="0.2"/>
  <cols>
    <col min="1" max="4" width="9.33203125" style="268"/>
    <col min="5" max="5" width="16.33203125" style="268" customWidth="1"/>
    <col min="6" max="6" width="9.33203125" style="268"/>
    <col min="7" max="7" width="5.5" style="268" customWidth="1"/>
    <col min="8" max="8" width="17" style="268" customWidth="1"/>
    <col min="9" max="16384" width="9.33203125" style="268"/>
  </cols>
  <sheetData>
    <row r="6" spans="2:14" ht="20.25" x14ac:dyDescent="0.3">
      <c r="E6" s="269" t="s">
        <v>595</v>
      </c>
      <c r="F6" s="270"/>
      <c r="G6" s="270"/>
      <c r="H6" s="270"/>
      <c r="I6" s="368"/>
      <c r="J6" s="270"/>
      <c r="K6" s="270"/>
      <c r="L6" s="270"/>
      <c r="M6" s="270"/>
      <c r="N6" s="270"/>
    </row>
    <row r="12" spans="2:14" ht="15.75" x14ac:dyDescent="0.25">
      <c r="B12" s="271" t="s">
        <v>17</v>
      </c>
    </row>
    <row r="14" spans="2:14" s="272" customFormat="1" ht="13.5" thickBot="1" x14ac:dyDescent="0.25"/>
    <row r="15" spans="2:14" s="272" customFormat="1" ht="23.25" customHeight="1" thickTop="1" thickBot="1" x14ac:dyDescent="0.25">
      <c r="C15" s="459" t="s">
        <v>304</v>
      </c>
      <c r="D15" s="460"/>
      <c r="E15" s="460"/>
      <c r="F15" s="460"/>
      <c r="G15" s="461"/>
      <c r="I15" s="454" t="s">
        <v>203</v>
      </c>
      <c r="J15" s="457"/>
      <c r="K15" s="457"/>
      <c r="L15" s="457"/>
      <c r="M15" s="458"/>
    </row>
    <row r="16" spans="2:14" s="272" customFormat="1" ht="8.25" customHeight="1" thickTop="1" thickBot="1" x14ac:dyDescent="0.25">
      <c r="I16" s="273"/>
      <c r="J16" s="274"/>
      <c r="K16" s="274"/>
      <c r="L16" s="274"/>
      <c r="M16" s="274"/>
    </row>
    <row r="17" spans="3:24" s="272" customFormat="1" ht="23.25" customHeight="1" thickTop="1" thickBot="1" x14ac:dyDescent="0.25">
      <c r="C17" s="459" t="s">
        <v>612</v>
      </c>
      <c r="D17" s="460"/>
      <c r="E17" s="460"/>
      <c r="F17" s="460"/>
      <c r="G17" s="461"/>
      <c r="I17" s="462" t="s">
        <v>416</v>
      </c>
      <c r="J17" s="463"/>
      <c r="K17" s="463"/>
      <c r="L17" s="463"/>
      <c r="M17" s="464"/>
    </row>
    <row r="18" spans="3:24" s="272" customFormat="1" ht="8.25" customHeight="1" thickTop="1" thickBot="1" x14ac:dyDescent="0.25">
      <c r="I18" s="273"/>
      <c r="J18" s="273"/>
      <c r="K18" s="273"/>
      <c r="L18" s="273"/>
      <c r="M18" s="273"/>
    </row>
    <row r="19" spans="3:24" s="275" customFormat="1" ht="23.25" customHeight="1" thickTop="1" thickBot="1" x14ac:dyDescent="0.25">
      <c r="C19" s="459" t="s">
        <v>70</v>
      </c>
      <c r="D19" s="460"/>
      <c r="E19" s="460"/>
      <c r="F19" s="460"/>
      <c r="G19" s="461"/>
      <c r="I19" s="454" t="s">
        <v>226</v>
      </c>
      <c r="J19" s="455"/>
      <c r="K19" s="455"/>
      <c r="L19" s="455"/>
      <c r="M19" s="456"/>
    </row>
    <row r="20" spans="3:24" s="275" customFormat="1" ht="8.25" customHeight="1" thickTop="1" thickBot="1" x14ac:dyDescent="0.25">
      <c r="C20" s="276"/>
      <c r="D20" s="277"/>
      <c r="E20" s="277"/>
      <c r="F20" s="277"/>
      <c r="G20" s="277"/>
      <c r="I20" s="273"/>
      <c r="J20" s="274"/>
      <c r="K20" s="274"/>
      <c r="L20" s="274"/>
      <c r="M20" s="274"/>
    </row>
    <row r="21" spans="3:24" s="275" customFormat="1" ht="23.25" customHeight="1" thickTop="1" thickBot="1" x14ac:dyDescent="0.25">
      <c r="C21" s="459" t="s">
        <v>78</v>
      </c>
      <c r="D21" s="460"/>
      <c r="E21" s="460"/>
      <c r="F21" s="460"/>
      <c r="G21" s="461"/>
      <c r="I21" s="454" t="s">
        <v>133</v>
      </c>
      <c r="J21" s="455"/>
      <c r="K21" s="455"/>
      <c r="L21" s="455"/>
      <c r="M21" s="456"/>
    </row>
    <row r="22" spans="3:24" s="275" customFormat="1" ht="8.25" customHeight="1" thickTop="1" thickBot="1" x14ac:dyDescent="0.25">
      <c r="C22" s="276"/>
      <c r="D22" s="276"/>
      <c r="E22" s="276"/>
      <c r="F22" s="276"/>
      <c r="G22" s="276"/>
      <c r="I22" s="273"/>
      <c r="J22" s="274"/>
      <c r="K22" s="274"/>
      <c r="L22" s="274"/>
      <c r="M22" s="274"/>
    </row>
    <row r="23" spans="3:24" s="275" customFormat="1" ht="23.25" customHeight="1" thickTop="1" thickBot="1" x14ac:dyDescent="0.25">
      <c r="C23" s="454" t="s">
        <v>71</v>
      </c>
      <c r="D23" s="457"/>
      <c r="E23" s="457"/>
      <c r="F23" s="457"/>
      <c r="G23" s="458"/>
      <c r="I23" s="454" t="s">
        <v>95</v>
      </c>
      <c r="J23" s="455"/>
      <c r="K23" s="455"/>
      <c r="L23" s="455"/>
      <c r="M23" s="456"/>
    </row>
    <row r="24" spans="3:24" s="272" customFormat="1" ht="8.25" customHeight="1" thickTop="1" thickBot="1" x14ac:dyDescent="0.3">
      <c r="C24" s="278"/>
      <c r="D24" s="278"/>
      <c r="E24" s="278"/>
      <c r="F24" s="278"/>
      <c r="G24" s="278"/>
      <c r="I24" s="278"/>
      <c r="J24" s="278"/>
      <c r="K24" s="278"/>
      <c r="L24" s="278"/>
      <c r="M24" s="278"/>
    </row>
    <row r="25" spans="3:24" s="275" customFormat="1" ht="23.25" customHeight="1" thickTop="1" thickBot="1" x14ac:dyDescent="0.25">
      <c r="C25" s="454" t="s">
        <v>72</v>
      </c>
      <c r="D25" s="457"/>
      <c r="E25" s="457"/>
      <c r="F25" s="457"/>
      <c r="G25" s="458"/>
      <c r="I25" s="454" t="s">
        <v>92</v>
      </c>
      <c r="J25" s="455"/>
      <c r="K25" s="455"/>
      <c r="L25" s="455"/>
      <c r="M25" s="456"/>
    </row>
    <row r="26" spans="3:24" s="272" customFormat="1" ht="8.25" customHeight="1" thickTop="1" thickBot="1" x14ac:dyDescent="0.3">
      <c r="C26" s="278"/>
      <c r="D26" s="278"/>
      <c r="E26" s="278"/>
      <c r="F26" s="278"/>
      <c r="G26" s="278"/>
      <c r="I26" s="278"/>
      <c r="J26" s="278"/>
      <c r="K26" s="278"/>
      <c r="L26" s="278"/>
      <c r="M26" s="278"/>
      <c r="R26" s="268"/>
      <c r="S26" s="279"/>
      <c r="T26" s="279"/>
      <c r="U26" s="279"/>
      <c r="V26" s="279"/>
      <c r="W26" s="279"/>
      <c r="X26" s="279"/>
    </row>
    <row r="27" spans="3:24" s="275" customFormat="1" ht="23.25" customHeight="1" thickTop="1" thickBot="1" x14ac:dyDescent="0.25">
      <c r="C27" s="454" t="s">
        <v>90</v>
      </c>
      <c r="D27" s="457"/>
      <c r="E27" s="457"/>
      <c r="F27" s="457"/>
      <c r="G27" s="458"/>
      <c r="I27" s="454" t="s">
        <v>85</v>
      </c>
      <c r="J27" s="455"/>
      <c r="K27" s="455"/>
      <c r="L27" s="455"/>
      <c r="M27" s="456"/>
      <c r="V27" s="280"/>
      <c r="W27" s="280"/>
      <c r="X27" s="280"/>
    </row>
    <row r="28" spans="3:24" s="272" customFormat="1" ht="8.25" customHeight="1" thickTop="1" thickBot="1" x14ac:dyDescent="0.3">
      <c r="C28" s="278"/>
      <c r="D28" s="278"/>
      <c r="E28" s="278"/>
      <c r="F28" s="278"/>
      <c r="G28" s="278"/>
      <c r="I28" s="273"/>
      <c r="J28" s="274"/>
      <c r="K28" s="274"/>
      <c r="L28" s="274"/>
      <c r="M28" s="274"/>
      <c r="S28" s="283"/>
      <c r="T28" s="283"/>
      <c r="U28" s="283"/>
      <c r="V28" s="283"/>
      <c r="W28" s="283"/>
      <c r="X28" s="283"/>
    </row>
    <row r="29" spans="3:24" s="275" customFormat="1" ht="23.25" customHeight="1" thickTop="1" thickBot="1" x14ac:dyDescent="0.25">
      <c r="C29" s="454" t="s">
        <v>91</v>
      </c>
      <c r="D29" s="457"/>
      <c r="E29" s="457"/>
      <c r="F29" s="457"/>
      <c r="G29" s="458"/>
      <c r="I29" s="454" t="s">
        <v>504</v>
      </c>
      <c r="J29" s="455"/>
      <c r="K29" s="455"/>
      <c r="L29" s="455"/>
      <c r="M29" s="456"/>
      <c r="V29" s="280"/>
      <c r="W29" s="280"/>
      <c r="X29" s="280"/>
    </row>
    <row r="30" spans="3:24" s="275" customFormat="1" ht="8.25" customHeight="1" thickTop="1" thickBot="1" x14ac:dyDescent="0.25">
      <c r="C30" s="273"/>
      <c r="D30" s="274"/>
      <c r="E30" s="274"/>
      <c r="F30" s="274"/>
      <c r="G30" s="274"/>
      <c r="I30" s="281"/>
      <c r="J30" s="282"/>
      <c r="K30" s="282"/>
      <c r="L30" s="282"/>
      <c r="M30" s="282"/>
      <c r="V30" s="280"/>
      <c r="W30" s="280"/>
      <c r="X30" s="280"/>
    </row>
    <row r="31" spans="3:24" s="275" customFormat="1" ht="23.25" customHeight="1" thickTop="1" thickBot="1" x14ac:dyDescent="0.25">
      <c r="C31" s="454" t="s">
        <v>571</v>
      </c>
      <c r="D31" s="457"/>
      <c r="E31" s="457"/>
      <c r="F31" s="457"/>
      <c r="G31" s="458"/>
      <c r="I31" s="454" t="s">
        <v>171</v>
      </c>
      <c r="J31" s="455"/>
      <c r="K31" s="455"/>
      <c r="L31" s="455"/>
      <c r="M31" s="456"/>
      <c r="V31" s="280"/>
      <c r="W31" s="280"/>
      <c r="X31" s="280"/>
    </row>
    <row r="32" spans="3:24" s="275" customFormat="1" ht="8.25" customHeight="1" thickTop="1" thickBot="1" x14ac:dyDescent="0.25">
      <c r="C32" s="273"/>
      <c r="D32" s="274"/>
      <c r="E32" s="274"/>
      <c r="F32" s="274"/>
      <c r="G32" s="274"/>
      <c r="I32" s="273"/>
      <c r="J32" s="274"/>
      <c r="K32" s="274"/>
      <c r="L32" s="274"/>
      <c r="M32" s="274"/>
      <c r="V32" s="280"/>
      <c r="W32" s="280"/>
      <c r="X32" s="280"/>
    </row>
    <row r="33" spans="2:24" s="275" customFormat="1" ht="23.25" customHeight="1" thickTop="1" thickBot="1" x14ac:dyDescent="0.25">
      <c r="C33" s="454" t="s">
        <v>106</v>
      </c>
      <c r="D33" s="457"/>
      <c r="E33" s="457"/>
      <c r="F33" s="457"/>
      <c r="G33" s="458"/>
      <c r="I33" s="454" t="s">
        <v>312</v>
      </c>
      <c r="J33" s="455"/>
      <c r="K33" s="455"/>
      <c r="L33" s="455"/>
      <c r="M33" s="456"/>
      <c r="V33" s="280"/>
      <c r="W33" s="280"/>
      <c r="X33" s="280"/>
    </row>
    <row r="34" spans="2:24" s="275" customFormat="1" ht="8.25" customHeight="1" thickTop="1" x14ac:dyDescent="0.2">
      <c r="C34" s="273"/>
      <c r="D34" s="274"/>
      <c r="E34" s="274"/>
      <c r="F34" s="274"/>
      <c r="G34" s="274"/>
      <c r="V34" s="280"/>
      <c r="W34" s="280"/>
      <c r="X34" s="280"/>
    </row>
    <row r="35" spans="2:24" s="275" customFormat="1" ht="69" customHeight="1" x14ac:dyDescent="0.2">
      <c r="C35" s="281"/>
      <c r="D35" s="282"/>
      <c r="E35" s="282"/>
      <c r="F35" s="282"/>
      <c r="G35" s="282"/>
      <c r="V35" s="280"/>
      <c r="W35" s="280"/>
      <c r="X35" s="280"/>
    </row>
    <row r="36" spans="2:24" s="272" customFormat="1" ht="15.75" x14ac:dyDescent="0.25">
      <c r="B36" s="271" t="s">
        <v>123</v>
      </c>
      <c r="U36" s="284"/>
      <c r="V36" s="284"/>
      <c r="W36" s="283"/>
      <c r="X36" s="285"/>
    </row>
    <row r="37" spans="2:24" s="272" customFormat="1" ht="12.75" x14ac:dyDescent="0.2">
      <c r="S37" s="283"/>
      <c r="T37" s="283"/>
      <c r="U37" s="283"/>
      <c r="V37" s="283"/>
      <c r="W37" s="283"/>
      <c r="X37" s="285"/>
    </row>
    <row r="38" spans="2:24" ht="12.75" x14ac:dyDescent="0.2">
      <c r="D38" s="272" t="s">
        <v>18</v>
      </c>
      <c r="M38" s="272" t="s">
        <v>523</v>
      </c>
      <c r="R38" s="272"/>
      <c r="V38" s="283"/>
      <c r="W38" s="283"/>
      <c r="X38" s="285"/>
    </row>
    <row r="39" spans="2:24" ht="3.75" customHeight="1" x14ac:dyDescent="0.2">
      <c r="D39" s="272"/>
      <c r="M39" s="272"/>
      <c r="R39" s="272"/>
      <c r="S39" s="283"/>
      <c r="T39" s="283"/>
      <c r="U39" s="283"/>
      <c r="V39" s="283"/>
      <c r="W39" s="283"/>
      <c r="X39" s="285"/>
    </row>
    <row r="40" spans="2:24" ht="12.75" x14ac:dyDescent="0.2">
      <c r="D40" s="272" t="s">
        <v>522</v>
      </c>
      <c r="M40" s="272" t="s">
        <v>524</v>
      </c>
    </row>
    <row r="41" spans="2:24" ht="12.75" x14ac:dyDescent="0.2">
      <c r="D41" s="272" t="s">
        <v>402</v>
      </c>
      <c r="M41" s="272" t="s">
        <v>525</v>
      </c>
    </row>
    <row r="42" spans="2:24" ht="12.75" x14ac:dyDescent="0.2">
      <c r="D42" s="272" t="s">
        <v>64</v>
      </c>
      <c r="M42" s="272" t="s">
        <v>526</v>
      </c>
    </row>
    <row r="43" spans="2:24" ht="12.75" x14ac:dyDescent="0.2">
      <c r="D43" s="272"/>
    </row>
    <row r="44" spans="2:24" ht="12.75" x14ac:dyDescent="0.2">
      <c r="D44" s="272" t="s">
        <v>566</v>
      </c>
      <c r="M44" s="272" t="s">
        <v>562</v>
      </c>
    </row>
    <row r="45" spans="2:24" ht="3" customHeight="1" x14ac:dyDescent="0.2">
      <c r="D45" s="272"/>
      <c r="M45" s="272"/>
    </row>
    <row r="46" spans="2:24" ht="12.75" x14ac:dyDescent="0.2">
      <c r="D46" s="272" t="s">
        <v>567</v>
      </c>
      <c r="M46" s="272" t="s">
        <v>563</v>
      </c>
    </row>
    <row r="47" spans="2:24" ht="12.75" x14ac:dyDescent="0.2">
      <c r="D47" s="272" t="s">
        <v>568</v>
      </c>
      <c r="M47" s="272" t="s">
        <v>564</v>
      </c>
    </row>
    <row r="48" spans="2:24" ht="12.75" x14ac:dyDescent="0.2">
      <c r="D48" s="272" t="s">
        <v>569</v>
      </c>
      <c r="M48" s="272" t="s">
        <v>565</v>
      </c>
    </row>
  </sheetData>
  <sheetProtection formatCells="0" formatColumns="0" formatRows="0" insertColumns="0" insertRows="0" deleteColumns="0" deleteRows="0"/>
  <mergeCells count="20">
    <mergeCell ref="C15:G15"/>
    <mergeCell ref="I15:M15"/>
    <mergeCell ref="C17:G17"/>
    <mergeCell ref="I17:M17"/>
    <mergeCell ref="I29:M29"/>
    <mergeCell ref="I31:M31"/>
    <mergeCell ref="I33:M33"/>
    <mergeCell ref="I19:M19"/>
    <mergeCell ref="C33:G33"/>
    <mergeCell ref="C19:G19"/>
    <mergeCell ref="C25:G25"/>
    <mergeCell ref="C29:G29"/>
    <mergeCell ref="C21:G21"/>
    <mergeCell ref="C27:G27"/>
    <mergeCell ref="C23:G23"/>
    <mergeCell ref="C31:G31"/>
    <mergeCell ref="I21:M21"/>
    <mergeCell ref="I23:M23"/>
    <mergeCell ref="I25:M25"/>
    <mergeCell ref="I27:M27"/>
  </mergeCells>
  <phoneticPr fontId="0" type="noConversion"/>
  <hyperlinks>
    <hyperlink ref="C19" location="'Income Statement'!A1" display="I. Income Statement"/>
    <hyperlink ref="C27" location="'KPIs - Overview'!A1" display="II. KPIs - Overview"/>
    <hyperlink ref="C29" location="'KPIs - Television'!A1" display="III. KPIs - Television"/>
    <hyperlink ref="S38:W38" location="'Debt profile'!A1" display="VIII. Debt profile"/>
    <hyperlink ref="S29:W29" location="'Cash Flow Statement'!A1" display="II. Cash Flow Statement"/>
    <hyperlink ref="C23:G23" location="'Cash Flow Statement'!A1" display="II. Cash Flow Statement"/>
    <hyperlink ref="C25:G25" location="'Statement of financial position'!A1" display="III. Statement of financial position"/>
    <hyperlink ref="C21:G21" location="'Adjusted EBITDA'!Print_Area" display="ADJUSTED EBITDA"/>
    <hyperlink ref="C29:G29" location="'Operating statistics'!Print_Area" display="OPERATING STATISTICS"/>
    <hyperlink ref="C27:G27" location="'Capital expenditures'!Print_Area" display="CAPITAL EXPENDITURES"/>
    <hyperlink ref="C33:G33" location="'Broadband specs'!Print_Area" display="BROADBAND SPECS"/>
    <hyperlink ref="I15:M15" location="'Multiple-play'!Print_Area" display="MULTIPLE-PLAY"/>
    <hyperlink ref="I31" location="'Analyst coverage'!Print_Area" display="ANALYST COVERAGE"/>
    <hyperlink ref="D41" r:id="rId1"/>
    <hyperlink ref="C17" location="'Income Statement'!A1" display="I. Income Statement"/>
    <hyperlink ref="C17:G17" location="'Rebased FY 2017'!A1" display="REBASED FY 2017"/>
    <hyperlink ref="I33" location="'Analyst coverage'!Print_Area" display="ANALYST COVERAGE"/>
    <hyperlink ref="C15" location="'Income Statement'!A1" display="I. Income Statement"/>
    <hyperlink ref="C15:G15" location="Definitions!Print_Area" display="DEFINITIONS"/>
    <hyperlink ref="I17:M17" location="WIGO!A1" display="WIGO"/>
    <hyperlink ref="C31:G31" location="'Outlook 2018'!Print_Area" display="OUTLOOK 2017"/>
    <hyperlink ref="D47" r:id="rId2"/>
    <hyperlink ref="M41" r:id="rId3"/>
    <hyperlink ref="M47" r:id="rId4"/>
  </hyperlinks>
  <pageMargins left="0.25" right="0.25" top="0.75" bottom="0.75" header="0.3" footer="0.3"/>
  <pageSetup paperSize="8" scale="74" orientation="landscape" r:id="rId5"/>
  <headerFooter alignWithMargins="0">
    <oddFooter>&amp;L&amp;7Telenet - Investor &amp; Analyst Toolkit&amp;R&amp;7Q1 2018 Results</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AC50"/>
  <sheetViews>
    <sheetView workbookViewId="0">
      <selection sqref="A1:J40"/>
    </sheetView>
  </sheetViews>
  <sheetFormatPr defaultRowHeight="11.25" x14ac:dyDescent="0.2"/>
  <cols>
    <col min="1" max="1" width="49.83203125" style="133" customWidth="1"/>
    <col min="2" max="5" width="33.6640625" style="133" customWidth="1"/>
    <col min="6" max="11" width="9.33203125" style="133"/>
    <col min="12" max="12" width="16.5" style="133" customWidth="1"/>
    <col min="13" max="16384" width="9.33203125" style="133"/>
  </cols>
  <sheetData>
    <row r="1" spans="1:29" s="214" customFormat="1" ht="36" customHeight="1" thickBot="1" x14ac:dyDescent="0.25">
      <c r="A1" s="373" t="s">
        <v>578</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row>
    <row r="2" spans="1:29" ht="25.5" customHeight="1" thickTop="1" thickBot="1" x14ac:dyDescent="0.25">
      <c r="A2" s="287" t="s">
        <v>257</v>
      </c>
      <c r="B2" s="342" t="s">
        <v>576</v>
      </c>
      <c r="C2" s="342" t="s">
        <v>505</v>
      </c>
      <c r="D2" s="342" t="s">
        <v>577</v>
      </c>
      <c r="E2" s="342" t="s">
        <v>578</v>
      </c>
      <c r="F2" s="118"/>
      <c r="G2" s="118"/>
      <c r="H2" s="118"/>
      <c r="I2" s="118"/>
      <c r="J2" s="118"/>
      <c r="K2" s="291"/>
      <c r="L2" s="292" t="s">
        <v>65</v>
      </c>
      <c r="M2" s="291"/>
      <c r="N2" s="118"/>
      <c r="O2" s="118"/>
      <c r="P2" s="118"/>
      <c r="Q2" s="118"/>
      <c r="R2" s="118"/>
      <c r="S2" s="118"/>
      <c r="T2" s="118"/>
      <c r="U2" s="118"/>
      <c r="V2" s="118"/>
      <c r="W2" s="118"/>
      <c r="X2" s="118"/>
      <c r="Y2" s="118"/>
      <c r="Z2" s="118"/>
      <c r="AA2" s="118"/>
      <c r="AB2" s="118"/>
      <c r="AC2" s="118"/>
    </row>
    <row r="3" spans="1:29" ht="17.25" customHeight="1" x14ac:dyDescent="0.2">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row>
    <row r="4" spans="1:29" ht="15" customHeight="1" x14ac:dyDescent="0.2">
      <c r="A4" s="118" t="s">
        <v>453</v>
      </c>
      <c r="B4" s="212">
        <v>2521.1</v>
      </c>
      <c r="C4" s="212">
        <v>1.8284786682534104</v>
      </c>
      <c r="D4" s="212">
        <v>2522.9284786682533</v>
      </c>
      <c r="E4" s="213" t="s">
        <v>445</v>
      </c>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29" ht="7.5" customHeight="1" x14ac:dyDescent="0.2">
      <c r="A5" s="118"/>
      <c r="B5" s="212"/>
      <c r="C5" s="212"/>
      <c r="D5" s="212"/>
      <c r="E5" s="213"/>
      <c r="F5" s="118"/>
      <c r="G5" s="118"/>
      <c r="H5" s="118"/>
      <c r="I5" s="118"/>
      <c r="J5" s="118"/>
      <c r="K5" s="118"/>
      <c r="L5" s="118"/>
      <c r="M5" s="118"/>
      <c r="N5" s="118"/>
      <c r="O5" s="118"/>
      <c r="P5" s="118"/>
      <c r="Q5" s="118"/>
      <c r="R5" s="118"/>
      <c r="S5" s="118"/>
      <c r="T5" s="118"/>
      <c r="U5" s="118"/>
      <c r="V5" s="118"/>
      <c r="W5" s="118"/>
      <c r="X5" s="118"/>
      <c r="Y5" s="118"/>
      <c r="Z5" s="118"/>
      <c r="AA5" s="118"/>
      <c r="AB5" s="118"/>
      <c r="AC5" s="118"/>
    </row>
    <row r="6" spans="1:29" ht="15" customHeight="1" x14ac:dyDescent="0.2">
      <c r="A6" s="118" t="s">
        <v>443</v>
      </c>
      <c r="B6" s="212">
        <v>1209.9000000000001</v>
      </c>
      <c r="C6" s="212">
        <v>6.1647297995132249</v>
      </c>
      <c r="D6" s="212">
        <v>1216.0647297995133</v>
      </c>
      <c r="E6" s="213" t="s">
        <v>580</v>
      </c>
      <c r="F6" s="118"/>
      <c r="G6" s="118"/>
      <c r="H6" s="118"/>
      <c r="I6" s="118"/>
      <c r="J6" s="118"/>
      <c r="K6" s="118"/>
      <c r="L6" s="118"/>
      <c r="M6" s="118"/>
      <c r="N6" s="118"/>
      <c r="O6" s="118"/>
      <c r="P6" s="118"/>
      <c r="Q6" s="118"/>
      <c r="R6" s="118"/>
      <c r="S6" s="118"/>
      <c r="T6" s="118"/>
      <c r="U6" s="118"/>
      <c r="V6" s="118"/>
      <c r="W6" s="118"/>
      <c r="X6" s="118"/>
      <c r="Y6" s="118"/>
      <c r="Z6" s="118"/>
      <c r="AA6" s="118"/>
      <c r="AB6" s="118"/>
      <c r="AC6" s="118"/>
    </row>
    <row r="7" spans="1:29" ht="7.5" customHeight="1" x14ac:dyDescent="0.2">
      <c r="A7" s="118"/>
      <c r="B7" s="212"/>
      <c r="C7" s="212"/>
      <c r="D7" s="212"/>
      <c r="E7" s="213"/>
      <c r="F7" s="118"/>
      <c r="G7" s="118"/>
      <c r="H7" s="118"/>
      <c r="I7" s="118"/>
      <c r="J7" s="118"/>
      <c r="K7" s="118"/>
      <c r="L7" s="118"/>
      <c r="M7" s="118"/>
      <c r="N7" s="118"/>
      <c r="O7" s="118"/>
      <c r="P7" s="118"/>
      <c r="Q7" s="118"/>
      <c r="R7" s="118"/>
      <c r="S7" s="118"/>
      <c r="T7" s="118"/>
      <c r="U7" s="118"/>
      <c r="V7" s="118"/>
      <c r="W7" s="118"/>
      <c r="X7" s="118"/>
      <c r="Y7" s="118"/>
      <c r="Z7" s="118"/>
      <c r="AA7" s="118"/>
      <c r="AB7" s="118"/>
      <c r="AC7" s="118"/>
    </row>
    <row r="8" spans="1:29" ht="15" customHeight="1" x14ac:dyDescent="0.2">
      <c r="A8" s="118" t="s">
        <v>444</v>
      </c>
      <c r="B8" s="212">
        <v>729.2</v>
      </c>
      <c r="C8" s="212" t="s">
        <v>446</v>
      </c>
      <c r="D8" s="212" t="s">
        <v>446</v>
      </c>
      <c r="E8" s="213" t="s">
        <v>579</v>
      </c>
      <c r="F8" s="118"/>
      <c r="G8" s="118"/>
      <c r="H8" s="118"/>
      <c r="I8" s="118"/>
      <c r="J8" s="118"/>
      <c r="K8" s="118"/>
      <c r="L8" s="118"/>
      <c r="M8" s="118"/>
      <c r="N8" s="118"/>
      <c r="O8" s="118"/>
      <c r="P8" s="118"/>
      <c r="Q8" s="118"/>
      <c r="R8" s="118"/>
      <c r="S8" s="118"/>
      <c r="T8" s="118"/>
      <c r="U8" s="118"/>
      <c r="V8" s="118"/>
      <c r="W8" s="118"/>
      <c r="X8" s="118"/>
      <c r="Y8" s="118"/>
      <c r="Z8" s="118"/>
      <c r="AA8" s="118"/>
      <c r="AB8" s="118"/>
      <c r="AC8" s="118"/>
    </row>
    <row r="9" spans="1:29" ht="7.5" customHeight="1" x14ac:dyDescent="0.2">
      <c r="A9" s="118"/>
      <c r="B9" s="212"/>
      <c r="C9" s="212"/>
      <c r="D9" s="212"/>
      <c r="E9" s="213"/>
      <c r="F9" s="118"/>
      <c r="G9" s="118"/>
      <c r="H9" s="118"/>
      <c r="I9" s="118"/>
      <c r="J9" s="118"/>
      <c r="K9" s="118"/>
      <c r="L9" s="118"/>
      <c r="M9" s="118"/>
      <c r="N9" s="118"/>
      <c r="O9" s="118"/>
      <c r="P9" s="118"/>
      <c r="Q9" s="118"/>
      <c r="R9" s="118"/>
      <c r="S9" s="118"/>
      <c r="T9" s="118"/>
      <c r="U9" s="118"/>
      <c r="V9" s="118"/>
      <c r="W9" s="118"/>
      <c r="X9" s="118"/>
      <c r="Y9" s="118"/>
      <c r="Z9" s="118"/>
      <c r="AA9" s="118"/>
      <c r="AB9" s="118"/>
      <c r="AC9" s="118"/>
    </row>
    <row r="10" spans="1:29" ht="15" customHeight="1" x14ac:dyDescent="0.2">
      <c r="A10" s="118" t="s">
        <v>432</v>
      </c>
      <c r="B10" s="212">
        <v>381.8</v>
      </c>
      <c r="C10" s="212" t="s">
        <v>446</v>
      </c>
      <c r="D10" s="212" t="s">
        <v>446</v>
      </c>
      <c r="E10" s="213" t="s">
        <v>581</v>
      </c>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row>
    <row r="11" spans="1:29" ht="17.25" customHeight="1" x14ac:dyDescent="0.2">
      <c r="A11" s="118"/>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row>
    <row r="12" spans="1:29" ht="35.25" customHeight="1" x14ac:dyDescent="0.2">
      <c r="A12" s="468" t="s">
        <v>617</v>
      </c>
      <c r="B12" s="468"/>
      <c r="C12" s="468"/>
      <c r="D12" s="468"/>
      <c r="E12" s="46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row>
    <row r="13" spans="1:29" ht="3" customHeight="1" x14ac:dyDescent="0.2">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row>
    <row r="14" spans="1:29" ht="22.5" customHeight="1" x14ac:dyDescent="0.2">
      <c r="A14" s="469" t="s">
        <v>572</v>
      </c>
      <c r="B14" s="469"/>
      <c r="C14" s="469"/>
      <c r="D14" s="469"/>
      <c r="E14" s="469"/>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row>
    <row r="15" spans="1:29" ht="3" customHeight="1" x14ac:dyDescent="0.2">
      <c r="A15" s="421"/>
      <c r="B15" s="421"/>
      <c r="C15" s="421"/>
      <c r="D15" s="421"/>
      <c r="E15" s="421"/>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row>
    <row r="16" spans="1:29" x14ac:dyDescent="0.2">
      <c r="A16" s="467" t="s">
        <v>573</v>
      </c>
      <c r="B16" s="467"/>
      <c r="C16" s="467"/>
      <c r="D16" s="467"/>
      <c r="E16" s="46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row>
    <row r="17" spans="1:29" ht="3" customHeight="1" x14ac:dyDescent="0.2">
      <c r="A17" s="421"/>
      <c r="B17" s="421"/>
      <c r="C17" s="421"/>
      <c r="D17" s="421"/>
      <c r="E17" s="421"/>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row>
    <row r="18" spans="1:29" ht="22.5" customHeight="1" x14ac:dyDescent="0.2">
      <c r="A18" s="469" t="s">
        <v>574</v>
      </c>
      <c r="B18" s="469"/>
      <c r="C18" s="469"/>
      <c r="D18" s="469"/>
      <c r="E18" s="469"/>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row>
    <row r="19" spans="1:29" ht="3" customHeight="1" x14ac:dyDescent="0.2">
      <c r="A19" s="421"/>
      <c r="B19" s="421"/>
      <c r="C19" s="421"/>
      <c r="D19" s="421"/>
      <c r="E19" s="421"/>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row>
    <row r="20" spans="1:29" x14ac:dyDescent="0.2">
      <c r="A20" s="467" t="s">
        <v>575</v>
      </c>
      <c r="B20" s="467"/>
      <c r="C20" s="467"/>
      <c r="D20" s="467"/>
      <c r="E20" s="46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row>
    <row r="21" spans="1:29" x14ac:dyDescent="0.2">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row>
    <row r="22" spans="1:29" x14ac:dyDescent="0.2">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row>
    <row r="23" spans="1:29" x14ac:dyDescent="0.2">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row>
    <row r="24" spans="1:29" x14ac:dyDescent="0.2">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row>
    <row r="25" spans="1:29" x14ac:dyDescent="0.2">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row>
    <row r="26" spans="1:29" x14ac:dyDescent="0.2">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row>
    <row r="27" spans="1:29" x14ac:dyDescent="0.2">
      <c r="A27" s="118"/>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row>
    <row r="28" spans="1:29" x14ac:dyDescent="0.2">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row>
    <row r="29" spans="1:29" x14ac:dyDescent="0.2">
      <c r="A29" s="118"/>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row>
    <row r="30" spans="1:29" x14ac:dyDescent="0.2">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row>
    <row r="31" spans="1:29" x14ac:dyDescent="0.2">
      <c r="A31" s="118"/>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row>
    <row r="32" spans="1:29" x14ac:dyDescent="0.2">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row>
    <row r="33" spans="1:29" x14ac:dyDescent="0.2">
      <c r="A33" s="118"/>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row>
    <row r="34" spans="1:29" x14ac:dyDescent="0.2">
      <c r="A34" s="118"/>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row>
    <row r="35" spans="1:29" x14ac:dyDescent="0.2">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row>
    <row r="36" spans="1:29" x14ac:dyDescent="0.2">
      <c r="A36" s="118"/>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row>
    <row r="37" spans="1:29" x14ac:dyDescent="0.2">
      <c r="A37" s="118"/>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row>
    <row r="38" spans="1:29" x14ac:dyDescent="0.2">
      <c r="A38" s="118"/>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row>
    <row r="39" spans="1:29" x14ac:dyDescent="0.2">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row>
    <row r="40" spans="1:29" x14ac:dyDescent="0.2">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row>
    <row r="41" spans="1:29" x14ac:dyDescent="0.2">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row>
    <row r="42" spans="1:29" x14ac:dyDescent="0.2">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row>
    <row r="43" spans="1:29" x14ac:dyDescent="0.2">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row>
    <row r="44" spans="1:29" x14ac:dyDescent="0.2">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row>
    <row r="45" spans="1:29"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row>
    <row r="46" spans="1:29" x14ac:dyDescent="0.2">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row>
    <row r="47" spans="1:29" x14ac:dyDescent="0.2">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row>
    <row r="48" spans="1:29" x14ac:dyDescent="0.2">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row>
    <row r="49" spans="1:29" x14ac:dyDescent="0.2">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row>
    <row r="50" spans="1:29" x14ac:dyDescent="0.2">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row>
  </sheetData>
  <mergeCells count="5">
    <mergeCell ref="A20:E20"/>
    <mergeCell ref="A12:E12"/>
    <mergeCell ref="A14:E14"/>
    <mergeCell ref="A16:E16"/>
    <mergeCell ref="A18:E18"/>
  </mergeCells>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D49"/>
  <sheetViews>
    <sheetView showGridLines="0" zoomScale="90" zoomScaleNormal="90" workbookViewId="0">
      <selection activeCell="A3" sqref="A3"/>
    </sheetView>
  </sheetViews>
  <sheetFormatPr defaultRowHeight="11.25" x14ac:dyDescent="0.2"/>
  <cols>
    <col min="1" max="1" width="39.6640625" customWidth="1"/>
    <col min="2" max="2" width="32.5" customWidth="1"/>
    <col min="3" max="3" width="6.83203125" customWidth="1"/>
    <col min="4" max="4" width="32.5" customWidth="1"/>
    <col min="5" max="5" width="6.83203125" customWidth="1"/>
    <col min="6" max="6" width="32.5" customWidth="1"/>
    <col min="7" max="7" width="6.5" style="233" customWidth="1"/>
    <col min="8" max="8" width="28" customWidth="1"/>
    <col min="9" max="9" width="27" customWidth="1"/>
    <col min="10" max="10" width="9.5" style="233" customWidth="1"/>
    <col min="11" max="11" width="9.5" customWidth="1"/>
    <col min="15" max="15" width="22.33203125" customWidth="1"/>
  </cols>
  <sheetData>
    <row r="1" spans="1:30" s="392" customFormat="1" ht="36" customHeight="1" thickBot="1" x14ac:dyDescent="0.25">
      <c r="A1" s="390" t="s">
        <v>511</v>
      </c>
      <c r="B1" s="391"/>
      <c r="C1" s="391"/>
      <c r="D1" s="391"/>
      <c r="E1" s="391"/>
      <c r="F1" s="391"/>
      <c r="G1" s="431"/>
      <c r="H1" s="391"/>
      <c r="I1" s="391"/>
      <c r="J1" s="431"/>
      <c r="K1" s="391"/>
      <c r="L1" s="391"/>
      <c r="M1" s="391"/>
      <c r="N1" s="391"/>
      <c r="O1" s="391"/>
      <c r="P1" s="391"/>
      <c r="Q1" s="391"/>
      <c r="R1" s="391"/>
      <c r="S1" s="391"/>
      <c r="T1" s="391"/>
      <c r="U1" s="391"/>
      <c r="V1" s="391"/>
      <c r="W1" s="391"/>
      <c r="X1" s="391"/>
      <c r="Y1" s="391"/>
      <c r="Z1" s="391"/>
      <c r="AA1" s="391"/>
      <c r="AB1" s="391"/>
      <c r="AC1" s="391"/>
      <c r="AD1" s="391"/>
    </row>
    <row r="2" spans="1:30" s="8" customFormat="1" ht="25.5" customHeight="1" thickTop="1" thickBot="1" x14ac:dyDescent="0.25">
      <c r="A2" s="367"/>
      <c r="B2" s="289" t="s">
        <v>132</v>
      </c>
      <c r="C2" s="289"/>
      <c r="D2" s="289" t="s">
        <v>284</v>
      </c>
      <c r="E2" s="289"/>
      <c r="F2" s="289" t="s">
        <v>286</v>
      </c>
      <c r="G2" s="432"/>
      <c r="H2" s="289" t="s">
        <v>599</v>
      </c>
      <c r="I2" s="289" t="s">
        <v>600</v>
      </c>
      <c r="J2" s="432"/>
      <c r="K2" s="291"/>
      <c r="L2" s="291"/>
      <c r="M2" s="291"/>
      <c r="N2" s="291"/>
      <c r="O2" s="292" t="s">
        <v>65</v>
      </c>
      <c r="P2" s="291"/>
      <c r="Q2" s="291"/>
      <c r="R2" s="291"/>
      <c r="S2" s="291"/>
      <c r="T2" s="291"/>
      <c r="U2" s="291"/>
      <c r="V2" s="291"/>
      <c r="W2" s="291"/>
      <c r="X2" s="291"/>
      <c r="Y2" s="291"/>
      <c r="Z2" s="291"/>
      <c r="AA2" s="291"/>
      <c r="AB2" s="291"/>
      <c r="AC2" s="291"/>
      <c r="AD2" s="291"/>
    </row>
    <row r="3" spans="1:30" ht="12.75" customHeight="1" x14ac:dyDescent="0.2">
      <c r="A3" s="12" t="s">
        <v>630</v>
      </c>
      <c r="B3" s="12"/>
      <c r="C3" s="12"/>
      <c r="D3" s="12"/>
      <c r="E3" s="12"/>
      <c r="F3" s="12"/>
      <c r="G3" s="312"/>
      <c r="H3" s="12"/>
      <c r="I3" s="12"/>
      <c r="J3" s="312"/>
      <c r="K3" s="12"/>
      <c r="L3" s="12"/>
      <c r="M3" s="12"/>
      <c r="N3" s="12"/>
      <c r="O3" s="12"/>
      <c r="P3" s="12"/>
      <c r="Q3" s="12"/>
      <c r="R3" s="12"/>
      <c r="S3" s="12"/>
      <c r="T3" s="12"/>
      <c r="U3" s="12"/>
      <c r="V3" s="12"/>
      <c r="W3" s="12"/>
      <c r="X3" s="12"/>
      <c r="Y3" s="12"/>
      <c r="Z3" s="12"/>
      <c r="AA3" s="12"/>
      <c r="AB3" s="12"/>
      <c r="AC3" s="12"/>
      <c r="AD3" s="12"/>
    </row>
    <row r="4" spans="1:30" ht="12.75" customHeight="1" x14ac:dyDescent="0.2">
      <c r="A4" s="12"/>
      <c r="B4" s="12"/>
      <c r="C4" s="12"/>
      <c r="D4" s="12"/>
      <c r="E4" s="12"/>
      <c r="F4" s="12"/>
      <c r="G4" s="312"/>
      <c r="H4" s="12"/>
      <c r="I4" s="12"/>
      <c r="J4" s="312"/>
      <c r="K4" s="12"/>
      <c r="L4" s="12"/>
      <c r="M4" s="12"/>
      <c r="N4" s="12"/>
      <c r="O4" s="12"/>
      <c r="P4" s="12"/>
      <c r="Q4" s="12"/>
      <c r="R4" s="12"/>
      <c r="S4" s="12"/>
      <c r="T4" s="12"/>
      <c r="U4" s="12"/>
      <c r="V4" s="12"/>
      <c r="W4" s="12"/>
      <c r="X4" s="12"/>
      <c r="Y4" s="12"/>
      <c r="Z4" s="12"/>
      <c r="AA4" s="12"/>
      <c r="AB4" s="12"/>
      <c r="AC4" s="12"/>
      <c r="AD4" s="12"/>
    </row>
    <row r="5" spans="1:30" ht="12.75" customHeight="1" x14ac:dyDescent="0.2">
      <c r="A5" s="17" t="s">
        <v>114</v>
      </c>
      <c r="B5" s="12"/>
      <c r="C5" s="12"/>
      <c r="D5" s="12"/>
      <c r="E5" s="12"/>
      <c r="F5" s="12"/>
      <c r="G5" s="312"/>
      <c r="H5" s="12"/>
      <c r="I5" s="12"/>
      <c r="J5" s="312"/>
      <c r="K5" s="12"/>
      <c r="L5" s="12"/>
      <c r="M5" s="12"/>
      <c r="N5" s="12"/>
      <c r="O5" s="12"/>
      <c r="P5" s="12"/>
      <c r="Q5" s="12"/>
      <c r="R5" s="12"/>
      <c r="S5" s="12"/>
      <c r="T5" s="12"/>
      <c r="U5" s="12"/>
      <c r="V5" s="12"/>
      <c r="W5" s="12"/>
      <c r="X5" s="12"/>
      <c r="Y5" s="12"/>
      <c r="Z5" s="12"/>
      <c r="AA5" s="12"/>
      <c r="AB5" s="12"/>
      <c r="AC5" s="12"/>
      <c r="AD5" s="12"/>
    </row>
    <row r="6" spans="1:30" ht="12.75" customHeight="1" x14ac:dyDescent="0.2">
      <c r="A6" s="12" t="s">
        <v>107</v>
      </c>
      <c r="B6" s="24" t="s">
        <v>305</v>
      </c>
      <c r="C6" s="24"/>
      <c r="D6" s="31" t="s">
        <v>305</v>
      </c>
      <c r="E6" s="31"/>
      <c r="F6" s="31" t="s">
        <v>305</v>
      </c>
      <c r="G6" s="433"/>
      <c r="H6" s="12"/>
      <c r="I6" s="12"/>
      <c r="J6" s="312"/>
      <c r="K6" s="12"/>
      <c r="L6" s="12"/>
      <c r="M6" s="12"/>
      <c r="N6" s="12"/>
      <c r="O6" s="12"/>
      <c r="P6" s="12"/>
      <c r="Q6" s="12"/>
      <c r="R6" s="12"/>
      <c r="S6" s="12"/>
      <c r="T6" s="12"/>
      <c r="U6" s="12"/>
      <c r="V6" s="12"/>
      <c r="W6" s="12"/>
      <c r="X6" s="12"/>
      <c r="Y6" s="12"/>
      <c r="Z6" s="12"/>
      <c r="AA6" s="12"/>
      <c r="AB6" s="12"/>
      <c r="AC6" s="12"/>
      <c r="AD6" s="12"/>
    </row>
    <row r="7" spans="1:30" ht="12.75" customHeight="1" x14ac:dyDescent="0.2">
      <c r="A7" s="12" t="s">
        <v>115</v>
      </c>
      <c r="B7" s="26" t="s">
        <v>120</v>
      </c>
      <c r="C7" s="26"/>
      <c r="D7" s="26" t="s">
        <v>120</v>
      </c>
      <c r="E7" s="26"/>
      <c r="F7" s="78" t="s">
        <v>120</v>
      </c>
      <c r="G7" s="434"/>
      <c r="H7" s="12"/>
      <c r="I7" s="12"/>
      <c r="J7" s="312"/>
      <c r="K7" s="12"/>
      <c r="L7" s="12"/>
      <c r="M7" s="12"/>
      <c r="N7" s="12"/>
      <c r="O7" s="12"/>
      <c r="P7" s="12"/>
      <c r="Q7" s="12"/>
      <c r="R7" s="12"/>
      <c r="S7" s="12"/>
      <c r="T7" s="12"/>
      <c r="U7" s="12"/>
      <c r="V7" s="12"/>
      <c r="W7" s="12"/>
      <c r="X7" s="12"/>
      <c r="Y7" s="12"/>
      <c r="Z7" s="12"/>
      <c r="AA7" s="12"/>
      <c r="AB7" s="12"/>
      <c r="AC7" s="12"/>
      <c r="AD7" s="12"/>
    </row>
    <row r="8" spans="1:30" ht="12.75" customHeight="1" x14ac:dyDescent="0.2">
      <c r="A8" s="12" t="s">
        <v>122</v>
      </c>
      <c r="B8" s="24" t="s">
        <v>119</v>
      </c>
      <c r="C8" s="24"/>
      <c r="D8" s="24" t="s">
        <v>119</v>
      </c>
      <c r="E8" s="24"/>
      <c r="F8" s="24" t="s">
        <v>119</v>
      </c>
      <c r="G8" s="433"/>
      <c r="H8" s="12"/>
      <c r="I8" s="12"/>
      <c r="J8" s="312"/>
      <c r="K8" s="12"/>
      <c r="L8" s="12"/>
      <c r="M8" s="12"/>
      <c r="N8" s="12"/>
      <c r="O8" s="12"/>
      <c r="P8" s="12"/>
      <c r="Q8" s="12"/>
      <c r="R8" s="12"/>
      <c r="S8" s="12"/>
      <c r="T8" s="12"/>
      <c r="U8" s="12"/>
      <c r="V8" s="12"/>
      <c r="W8" s="12"/>
      <c r="X8" s="12"/>
      <c r="Y8" s="12"/>
      <c r="Z8" s="12"/>
      <c r="AA8" s="12"/>
      <c r="AB8" s="12"/>
      <c r="AC8" s="12"/>
      <c r="AD8" s="12"/>
    </row>
    <row r="9" spans="1:30" ht="12.75" customHeight="1" x14ac:dyDescent="0.2">
      <c r="A9" s="12" t="s">
        <v>116</v>
      </c>
      <c r="B9" s="24" t="s">
        <v>119</v>
      </c>
      <c r="C9" s="24"/>
      <c r="D9" s="24" t="s">
        <v>119</v>
      </c>
      <c r="E9" s="24"/>
      <c r="F9" s="24" t="s">
        <v>119</v>
      </c>
      <c r="G9" s="433"/>
      <c r="H9" s="12"/>
      <c r="I9" s="12"/>
      <c r="J9" s="312"/>
      <c r="K9" s="12"/>
      <c r="L9" s="12"/>
      <c r="M9" s="12"/>
      <c r="N9" s="12"/>
      <c r="O9" s="12"/>
      <c r="P9" s="12"/>
      <c r="Q9" s="12"/>
      <c r="R9" s="12"/>
      <c r="S9" s="12"/>
      <c r="T9" s="12"/>
      <c r="U9" s="12"/>
      <c r="V9" s="12"/>
      <c r="W9" s="12"/>
      <c r="X9" s="12"/>
      <c r="Y9" s="12"/>
      <c r="Z9" s="12"/>
      <c r="AA9" s="12"/>
      <c r="AB9" s="12"/>
      <c r="AC9" s="12"/>
      <c r="AD9" s="12"/>
    </row>
    <row r="10" spans="1:30" ht="12.75" customHeight="1" x14ac:dyDescent="0.2">
      <c r="A10" s="12" t="s">
        <v>117</v>
      </c>
      <c r="B10" s="24" t="s">
        <v>119</v>
      </c>
      <c r="C10" s="24"/>
      <c r="D10" s="24" t="s">
        <v>119</v>
      </c>
      <c r="E10" s="24"/>
      <c r="F10" s="24" t="s">
        <v>119</v>
      </c>
      <c r="G10" s="433"/>
      <c r="H10" s="12"/>
      <c r="I10" s="12"/>
      <c r="J10" s="312"/>
      <c r="K10" s="12"/>
      <c r="L10" s="12"/>
      <c r="M10" s="12"/>
      <c r="N10" s="12"/>
      <c r="O10" s="12"/>
      <c r="P10" s="12"/>
      <c r="Q10" s="12"/>
      <c r="R10" s="12"/>
      <c r="S10" s="12"/>
      <c r="T10" s="12"/>
      <c r="U10" s="12"/>
      <c r="V10" s="12"/>
      <c r="W10" s="12"/>
      <c r="X10" s="12"/>
      <c r="Y10" s="12"/>
      <c r="Z10" s="12"/>
      <c r="AA10" s="12"/>
      <c r="AB10" s="12"/>
      <c r="AC10" s="12"/>
      <c r="AD10" s="12"/>
    </row>
    <row r="11" spans="1:30" ht="12.75" customHeight="1" x14ac:dyDescent="0.2">
      <c r="A11" s="12" t="s">
        <v>118</v>
      </c>
      <c r="B11" s="24" t="s">
        <v>119</v>
      </c>
      <c r="C11" s="24"/>
      <c r="D11" s="24" t="s">
        <v>119</v>
      </c>
      <c r="E11" s="24"/>
      <c r="F11" s="24" t="s">
        <v>119</v>
      </c>
      <c r="G11" s="433"/>
      <c r="H11" s="12"/>
      <c r="I11" s="12"/>
      <c r="J11" s="312"/>
      <c r="K11" s="12"/>
      <c r="L11" s="12"/>
      <c r="M11" s="12"/>
      <c r="N11" s="12"/>
      <c r="O11" s="12"/>
      <c r="P11" s="12"/>
      <c r="Q11" s="12"/>
      <c r="R11" s="12"/>
      <c r="S11" s="12"/>
      <c r="T11" s="12"/>
      <c r="U11" s="12"/>
      <c r="V11" s="12"/>
      <c r="W11" s="12"/>
      <c r="X11" s="12"/>
      <c r="Y11" s="12"/>
      <c r="Z11" s="12"/>
      <c r="AA11" s="12"/>
      <c r="AB11" s="12"/>
      <c r="AC11" s="12"/>
      <c r="AD11" s="12"/>
    </row>
    <row r="12" spans="1:30" ht="12.75" customHeight="1" x14ac:dyDescent="0.2">
      <c r="A12" s="12" t="s">
        <v>197</v>
      </c>
      <c r="B12" s="24" t="s">
        <v>119</v>
      </c>
      <c r="C12" s="24"/>
      <c r="D12" s="24" t="s">
        <v>119</v>
      </c>
      <c r="E12" s="24"/>
      <c r="F12" s="24" t="s">
        <v>119</v>
      </c>
      <c r="G12" s="433"/>
      <c r="H12" s="12"/>
      <c r="I12" s="12"/>
      <c r="J12" s="312"/>
      <c r="K12" s="12"/>
      <c r="L12" s="12"/>
      <c r="M12" s="12"/>
      <c r="N12" s="12"/>
      <c r="O12" s="12"/>
      <c r="P12" s="12"/>
      <c r="Q12" s="12"/>
      <c r="R12" s="12"/>
      <c r="S12" s="12"/>
      <c r="T12" s="12"/>
      <c r="U12" s="12"/>
      <c r="V12" s="12"/>
      <c r="W12" s="12"/>
      <c r="X12" s="12"/>
      <c r="Y12" s="12"/>
      <c r="Z12" s="12"/>
      <c r="AA12" s="12"/>
      <c r="AB12" s="12"/>
      <c r="AC12" s="12"/>
      <c r="AD12" s="12"/>
    </row>
    <row r="13" spans="1:30" ht="12.75" customHeight="1" x14ac:dyDescent="0.2">
      <c r="A13" s="12" t="s">
        <v>177</v>
      </c>
      <c r="B13" s="24" t="s">
        <v>119</v>
      </c>
      <c r="C13" s="24"/>
      <c r="D13" s="24" t="s">
        <v>119</v>
      </c>
      <c r="E13" s="24"/>
      <c r="F13" s="24" t="s">
        <v>119</v>
      </c>
      <c r="G13" s="433"/>
      <c r="H13" s="12"/>
      <c r="I13" s="12"/>
      <c r="J13" s="312"/>
      <c r="K13" s="12"/>
      <c r="L13" s="12"/>
      <c r="M13" s="12"/>
      <c r="N13" s="12"/>
      <c r="O13" s="12"/>
      <c r="P13" s="12"/>
      <c r="Q13" s="12"/>
      <c r="R13" s="12"/>
      <c r="S13" s="12"/>
      <c r="T13" s="12"/>
      <c r="U13" s="12"/>
      <c r="V13" s="12"/>
      <c r="W13" s="12"/>
      <c r="X13" s="12"/>
      <c r="Y13" s="12"/>
      <c r="Z13" s="12"/>
      <c r="AA13" s="12"/>
      <c r="AB13" s="12"/>
      <c r="AC13" s="12"/>
      <c r="AD13" s="12"/>
    </row>
    <row r="14" spans="1:30" ht="12.75" customHeight="1" x14ac:dyDescent="0.2">
      <c r="A14" s="12" t="s">
        <v>178</v>
      </c>
      <c r="B14" s="24" t="s">
        <v>179</v>
      </c>
      <c r="C14" s="24"/>
      <c r="D14" s="24" t="s">
        <v>179</v>
      </c>
      <c r="E14" s="24"/>
      <c r="F14" s="24" t="s">
        <v>179</v>
      </c>
      <c r="G14" s="433"/>
      <c r="H14" s="12"/>
      <c r="I14" s="12"/>
      <c r="J14" s="312"/>
      <c r="K14" s="12"/>
      <c r="L14" s="12"/>
      <c r="M14" s="12"/>
      <c r="N14" s="12"/>
      <c r="O14" s="12"/>
      <c r="P14" s="12"/>
      <c r="Q14" s="12"/>
      <c r="R14" s="12"/>
      <c r="S14" s="12"/>
      <c r="T14" s="12"/>
      <c r="U14" s="12"/>
      <c r="V14" s="12"/>
      <c r="W14" s="12"/>
      <c r="X14" s="12"/>
      <c r="Y14" s="12"/>
      <c r="Z14" s="12"/>
      <c r="AA14" s="12"/>
      <c r="AB14" s="12"/>
      <c r="AC14" s="12"/>
      <c r="AD14" s="12"/>
    </row>
    <row r="15" spans="1:30" ht="12.75" customHeight="1" x14ac:dyDescent="0.2">
      <c r="A15" s="12" t="s">
        <v>190</v>
      </c>
      <c r="B15" s="24" t="s">
        <v>201</v>
      </c>
      <c r="C15" s="24"/>
      <c r="D15" s="24" t="s">
        <v>201</v>
      </c>
      <c r="E15" s="24"/>
      <c r="F15" s="24" t="s">
        <v>201</v>
      </c>
      <c r="G15" s="433"/>
      <c r="H15" s="12"/>
      <c r="I15" s="12"/>
      <c r="J15" s="312"/>
      <c r="K15" s="12"/>
      <c r="L15" s="12"/>
      <c r="M15" s="12"/>
      <c r="N15" s="12"/>
      <c r="O15" s="12"/>
      <c r="P15" s="12"/>
      <c r="Q15" s="12"/>
      <c r="R15" s="12"/>
      <c r="S15" s="12"/>
      <c r="T15" s="12"/>
      <c r="U15" s="12"/>
      <c r="V15" s="12"/>
      <c r="W15" s="12"/>
      <c r="X15" s="12"/>
      <c r="Y15" s="12"/>
      <c r="Z15" s="12"/>
      <c r="AA15" s="12"/>
      <c r="AB15" s="12"/>
      <c r="AC15" s="12"/>
      <c r="AD15" s="12"/>
    </row>
    <row r="16" spans="1:30" x14ac:dyDescent="0.2">
      <c r="A16" s="12"/>
      <c r="B16" s="12"/>
      <c r="C16" s="12"/>
      <c r="D16" s="12"/>
      <c r="E16" s="12"/>
      <c r="F16" s="12"/>
      <c r="G16" s="312"/>
      <c r="H16" s="12"/>
      <c r="I16" s="12"/>
      <c r="J16" s="312"/>
      <c r="K16" s="12"/>
      <c r="L16" s="12"/>
      <c r="M16" s="12"/>
      <c r="N16" s="12"/>
      <c r="O16" s="12"/>
      <c r="P16" s="12"/>
      <c r="Q16" s="12"/>
      <c r="R16" s="12"/>
      <c r="S16" s="12"/>
      <c r="T16" s="12"/>
      <c r="U16" s="12"/>
      <c r="V16" s="12"/>
      <c r="W16" s="12"/>
      <c r="X16" s="12"/>
      <c r="Y16" s="12"/>
      <c r="Z16" s="12"/>
      <c r="AA16" s="12"/>
      <c r="AB16" s="12"/>
      <c r="AC16" s="12"/>
      <c r="AD16" s="12"/>
    </row>
    <row r="17" spans="1:30" ht="14.25" x14ac:dyDescent="0.2">
      <c r="A17" s="17" t="s">
        <v>198</v>
      </c>
      <c r="B17" s="12"/>
      <c r="C17" s="12"/>
      <c r="D17" s="12"/>
      <c r="E17" s="12"/>
      <c r="F17" s="12"/>
      <c r="G17" s="312"/>
      <c r="H17" s="12"/>
      <c r="I17" s="12"/>
      <c r="J17" s="312"/>
      <c r="K17" s="12"/>
      <c r="L17" s="12"/>
      <c r="M17" s="12"/>
      <c r="N17" s="12"/>
      <c r="O17" s="12"/>
      <c r="P17" s="12"/>
      <c r="Q17" s="12"/>
      <c r="R17" s="12"/>
      <c r="S17" s="12"/>
      <c r="T17" s="12"/>
      <c r="U17" s="12"/>
      <c r="V17" s="12"/>
      <c r="W17" s="12"/>
      <c r="X17" s="12"/>
      <c r="Y17" s="12"/>
      <c r="Z17" s="12"/>
      <c r="AA17" s="12"/>
      <c r="AB17" s="12"/>
      <c r="AC17" s="12"/>
      <c r="AD17" s="12"/>
    </row>
    <row r="18" spans="1:30" ht="12.75" customHeight="1" x14ac:dyDescent="0.2">
      <c r="A18" s="12" t="s">
        <v>110</v>
      </c>
      <c r="B18" s="24" t="s">
        <v>458</v>
      </c>
      <c r="C18" s="24"/>
      <c r="D18" s="24" t="s">
        <v>285</v>
      </c>
      <c r="E18" s="24"/>
      <c r="F18" s="24" t="s">
        <v>287</v>
      </c>
      <c r="G18" s="433"/>
      <c r="H18" s="24" t="s">
        <v>601</v>
      </c>
      <c r="I18" s="24" t="s">
        <v>602</v>
      </c>
      <c r="J18" s="312"/>
      <c r="K18" s="12"/>
      <c r="L18" s="12"/>
      <c r="M18" s="12"/>
      <c r="N18" s="12"/>
      <c r="O18" s="12"/>
      <c r="P18" s="12"/>
      <c r="Q18" s="12"/>
      <c r="R18" s="12"/>
      <c r="S18" s="12"/>
      <c r="T18" s="12"/>
      <c r="U18" s="12"/>
      <c r="V18" s="12"/>
      <c r="W18" s="12"/>
      <c r="X18" s="12"/>
      <c r="Y18" s="12"/>
      <c r="Z18" s="12"/>
      <c r="AA18" s="12"/>
      <c r="AB18" s="12"/>
      <c r="AC18" s="12"/>
      <c r="AD18" s="12"/>
    </row>
    <row r="19" spans="1:30" ht="12.75" customHeight="1" x14ac:dyDescent="0.2">
      <c r="A19" s="12" t="s">
        <v>111</v>
      </c>
      <c r="B19" s="24" t="s">
        <v>459</v>
      </c>
      <c r="C19" s="24"/>
      <c r="D19" s="24" t="s">
        <v>414</v>
      </c>
      <c r="E19" s="24"/>
      <c r="F19" s="24" t="s">
        <v>415</v>
      </c>
      <c r="G19" s="433"/>
      <c r="H19" s="12"/>
      <c r="I19" s="12"/>
      <c r="J19" s="312"/>
      <c r="K19" s="12"/>
      <c r="L19" s="12"/>
      <c r="M19" s="12"/>
      <c r="N19" s="12"/>
      <c r="O19" s="12"/>
      <c r="P19" s="12"/>
      <c r="Q19" s="12"/>
      <c r="R19" s="12"/>
      <c r="S19" s="12"/>
      <c r="T19" s="12"/>
      <c r="U19" s="12"/>
      <c r="V19" s="12"/>
      <c r="W19" s="12"/>
      <c r="X19" s="12"/>
      <c r="Y19" s="12"/>
      <c r="Z19" s="12"/>
      <c r="AA19" s="12"/>
      <c r="AB19" s="12"/>
      <c r="AC19" s="12"/>
      <c r="AD19" s="12"/>
    </row>
    <row r="20" spans="1:30" x14ac:dyDescent="0.2">
      <c r="A20" s="12"/>
      <c r="B20" s="12"/>
      <c r="C20" s="12"/>
      <c r="D20" s="12"/>
      <c r="E20" s="12"/>
      <c r="F20" s="12"/>
      <c r="G20" s="312"/>
      <c r="H20" s="12"/>
      <c r="I20" s="12"/>
      <c r="J20" s="312"/>
      <c r="K20" s="12"/>
      <c r="L20" s="12"/>
      <c r="M20" s="12"/>
      <c r="N20" s="12"/>
      <c r="O20" s="12"/>
      <c r="P20" s="12"/>
      <c r="Q20" s="12"/>
      <c r="R20" s="12"/>
      <c r="S20" s="12"/>
      <c r="T20" s="12"/>
      <c r="U20" s="12"/>
      <c r="V20" s="12"/>
      <c r="W20" s="12"/>
      <c r="X20" s="12"/>
      <c r="Y20" s="12"/>
      <c r="Z20" s="12"/>
      <c r="AA20" s="12"/>
      <c r="AB20" s="12"/>
      <c r="AC20" s="12"/>
      <c r="AD20" s="12"/>
    </row>
    <row r="21" spans="1:30" ht="12.75" x14ac:dyDescent="0.2">
      <c r="A21" s="17" t="s">
        <v>109</v>
      </c>
      <c r="B21" s="12"/>
      <c r="C21" s="12"/>
      <c r="D21" s="12"/>
      <c r="E21" s="12"/>
      <c r="F21" s="12"/>
      <c r="G21" s="312"/>
      <c r="H21" s="12"/>
      <c r="I21" s="12"/>
      <c r="J21" s="312"/>
      <c r="K21" s="12"/>
      <c r="L21" s="12"/>
      <c r="M21" s="12"/>
      <c r="N21" s="12"/>
      <c r="O21" s="12"/>
      <c r="P21" s="12"/>
      <c r="Q21" s="12"/>
      <c r="R21" s="12"/>
      <c r="S21" s="12"/>
      <c r="T21" s="12"/>
      <c r="U21" s="12"/>
      <c r="V21" s="12"/>
      <c r="W21" s="12"/>
      <c r="X21" s="12"/>
      <c r="Y21" s="12"/>
      <c r="Z21" s="12"/>
      <c r="AA21" s="12"/>
      <c r="AB21" s="12"/>
      <c r="AC21" s="12"/>
      <c r="AD21" s="12"/>
    </row>
    <row r="22" spans="1:30" ht="12.75" customHeight="1" x14ac:dyDescent="0.2">
      <c r="A22" s="12" t="s">
        <v>113</v>
      </c>
      <c r="B22" s="24" t="s">
        <v>400</v>
      </c>
      <c r="C22" s="24"/>
      <c r="D22" s="24" t="s">
        <v>385</v>
      </c>
      <c r="E22" s="24"/>
      <c r="F22" s="24" t="s">
        <v>129</v>
      </c>
      <c r="G22" s="433"/>
      <c r="H22" s="12"/>
      <c r="I22" s="12"/>
      <c r="J22" s="312"/>
      <c r="K22" s="12"/>
      <c r="L22" s="12"/>
      <c r="M22" s="12"/>
      <c r="N22" s="12"/>
      <c r="O22" s="12"/>
      <c r="P22" s="12"/>
      <c r="Q22" s="12"/>
      <c r="R22" s="12"/>
      <c r="S22" s="12"/>
      <c r="T22" s="12"/>
      <c r="U22" s="12"/>
      <c r="V22" s="12"/>
      <c r="W22" s="12"/>
      <c r="X22" s="12"/>
      <c r="Y22" s="12"/>
      <c r="Z22" s="12"/>
      <c r="AA22" s="12"/>
      <c r="AB22" s="12"/>
      <c r="AC22" s="12"/>
      <c r="AD22" s="12"/>
    </row>
    <row r="23" spans="1:30" x14ac:dyDescent="0.2">
      <c r="A23" s="12"/>
      <c r="B23" s="12"/>
      <c r="C23" s="12"/>
      <c r="D23" s="12"/>
      <c r="E23" s="12"/>
      <c r="F23" s="12"/>
      <c r="G23" s="312"/>
      <c r="H23" s="12"/>
      <c r="I23" s="12"/>
      <c r="J23" s="312"/>
      <c r="K23" s="12"/>
      <c r="L23" s="12"/>
      <c r="M23" s="12"/>
      <c r="N23" s="12"/>
      <c r="O23" s="12"/>
      <c r="P23" s="12"/>
      <c r="Q23" s="12"/>
      <c r="R23" s="12"/>
      <c r="S23" s="12"/>
      <c r="T23" s="12"/>
      <c r="U23" s="12"/>
      <c r="V23" s="12"/>
      <c r="W23" s="12"/>
      <c r="X23" s="12"/>
      <c r="Y23" s="12"/>
      <c r="Z23" s="12"/>
      <c r="AA23" s="12"/>
      <c r="AB23" s="12"/>
      <c r="AC23" s="12"/>
      <c r="AD23" s="12"/>
    </row>
    <row r="24" spans="1:30" ht="12.75" x14ac:dyDescent="0.2">
      <c r="A24" s="17" t="s">
        <v>112</v>
      </c>
      <c r="B24" s="12"/>
      <c r="C24" s="12"/>
      <c r="D24" s="12"/>
      <c r="E24" s="12"/>
      <c r="F24" s="12"/>
      <c r="G24" s="312"/>
      <c r="H24" s="12"/>
      <c r="I24" s="12"/>
      <c r="J24" s="312"/>
      <c r="K24" s="12"/>
      <c r="L24" s="12"/>
      <c r="M24" s="12"/>
      <c r="N24" s="12"/>
      <c r="O24" s="12"/>
      <c r="P24" s="12"/>
      <c r="Q24" s="12"/>
      <c r="R24" s="12"/>
      <c r="S24" s="12"/>
      <c r="T24" s="12"/>
      <c r="U24" s="12"/>
      <c r="V24" s="12"/>
      <c r="W24" s="12"/>
      <c r="X24" s="12"/>
      <c r="Y24" s="12"/>
      <c r="Z24" s="12"/>
      <c r="AA24" s="12"/>
      <c r="AB24" s="12"/>
      <c r="AC24" s="12"/>
      <c r="AD24" s="12"/>
    </row>
    <row r="25" spans="1:30" ht="12.75" customHeight="1" x14ac:dyDescent="0.2">
      <c r="A25" s="12" t="s">
        <v>108</v>
      </c>
      <c r="B25" s="68">
        <v>27.8</v>
      </c>
      <c r="C25" s="68"/>
      <c r="D25" s="79">
        <v>51</v>
      </c>
      <c r="E25" s="12"/>
      <c r="F25" s="79">
        <v>73</v>
      </c>
      <c r="G25" s="435"/>
      <c r="H25" s="68">
        <v>15</v>
      </c>
      <c r="I25" s="68">
        <v>15</v>
      </c>
      <c r="J25" s="312"/>
      <c r="K25" s="12"/>
      <c r="L25" s="12"/>
      <c r="M25" s="12"/>
      <c r="N25" s="12"/>
      <c r="O25" s="12"/>
      <c r="P25" s="12"/>
      <c r="Q25" s="12"/>
      <c r="R25" s="12"/>
      <c r="S25" s="12"/>
      <c r="T25" s="12"/>
      <c r="U25" s="12"/>
      <c r="V25" s="12"/>
      <c r="W25" s="12"/>
      <c r="X25" s="12"/>
      <c r="Y25" s="12"/>
      <c r="Z25" s="12"/>
      <c r="AA25" s="12"/>
      <c r="AB25" s="12"/>
      <c r="AC25" s="12"/>
      <c r="AD25" s="12"/>
    </row>
    <row r="26" spans="1:30" x14ac:dyDescent="0.2">
      <c r="A26" s="12"/>
      <c r="B26" s="12"/>
      <c r="C26" s="12"/>
      <c r="D26" s="12"/>
      <c r="E26" s="12"/>
      <c r="F26" s="12"/>
      <c r="G26" s="312"/>
      <c r="H26" s="12"/>
      <c r="I26" s="12"/>
      <c r="J26" s="312"/>
      <c r="K26" s="12"/>
      <c r="L26" s="12"/>
      <c r="M26" s="12"/>
      <c r="N26" s="12"/>
      <c r="O26" s="12"/>
      <c r="P26" s="12"/>
      <c r="Q26" s="12"/>
      <c r="R26" s="12"/>
      <c r="S26" s="12"/>
      <c r="T26" s="12"/>
      <c r="U26" s="12"/>
      <c r="V26" s="12"/>
      <c r="W26" s="12"/>
      <c r="X26" s="12"/>
      <c r="Y26" s="12"/>
      <c r="Z26" s="12"/>
      <c r="AA26" s="12"/>
      <c r="AB26" s="12"/>
      <c r="AC26" s="12"/>
      <c r="AD26" s="12"/>
    </row>
    <row r="27" spans="1:30" x14ac:dyDescent="0.2">
      <c r="A27" s="12"/>
      <c r="B27" s="12"/>
      <c r="C27" s="12"/>
      <c r="D27" s="12"/>
      <c r="E27" s="12"/>
      <c r="F27" s="12"/>
      <c r="G27" s="312"/>
      <c r="H27" s="12"/>
      <c r="I27" s="12"/>
      <c r="J27" s="312"/>
      <c r="K27" s="12"/>
      <c r="L27" s="12"/>
      <c r="M27" s="12"/>
      <c r="N27" s="12"/>
      <c r="O27" s="12"/>
      <c r="P27" s="12"/>
      <c r="Q27" s="12"/>
      <c r="R27" s="12"/>
      <c r="S27" s="12"/>
      <c r="T27" s="12"/>
      <c r="U27" s="12"/>
      <c r="V27" s="12"/>
      <c r="W27" s="12"/>
      <c r="X27" s="12"/>
      <c r="Y27" s="12"/>
      <c r="Z27" s="12"/>
      <c r="AA27" s="12"/>
      <c r="AB27" s="12"/>
      <c r="AC27" s="12"/>
      <c r="AD27" s="12"/>
    </row>
    <row r="28" spans="1:30" x14ac:dyDescent="0.2">
      <c r="A28" s="12"/>
      <c r="B28" s="12"/>
      <c r="C28" s="12"/>
      <c r="D28" s="12"/>
      <c r="E28" s="12"/>
      <c r="F28" s="12"/>
      <c r="G28" s="312"/>
      <c r="H28" s="12"/>
      <c r="I28" s="12"/>
      <c r="J28" s="312"/>
      <c r="K28" s="12"/>
      <c r="L28" s="12"/>
      <c r="M28" s="12"/>
      <c r="N28" s="12"/>
      <c r="O28" s="12"/>
      <c r="P28" s="12"/>
      <c r="Q28" s="12"/>
      <c r="R28" s="12"/>
      <c r="S28" s="12"/>
      <c r="T28" s="12"/>
      <c r="U28" s="12"/>
      <c r="V28" s="12"/>
      <c r="W28" s="12"/>
      <c r="X28" s="12"/>
      <c r="Y28" s="12"/>
      <c r="Z28" s="12"/>
      <c r="AA28" s="12"/>
      <c r="AB28" s="12"/>
      <c r="AC28" s="12"/>
      <c r="AD28" s="12"/>
    </row>
    <row r="29" spans="1:30" ht="1.5" customHeight="1" x14ac:dyDescent="0.2">
      <c r="A29" s="12"/>
      <c r="B29" s="12"/>
      <c r="C29" s="12"/>
      <c r="D29" s="12"/>
      <c r="E29" s="12"/>
      <c r="F29" s="12"/>
      <c r="G29" s="312"/>
      <c r="H29" s="12"/>
      <c r="I29" s="12"/>
      <c r="J29" s="312"/>
      <c r="K29" s="12"/>
      <c r="L29" s="12"/>
      <c r="M29" s="12"/>
      <c r="N29" s="12"/>
      <c r="O29" s="12"/>
      <c r="P29" s="12"/>
      <c r="Q29" s="12"/>
      <c r="R29" s="12"/>
      <c r="S29" s="12"/>
      <c r="T29" s="12"/>
      <c r="U29" s="12"/>
      <c r="V29" s="12"/>
      <c r="W29" s="12"/>
      <c r="X29" s="12"/>
      <c r="Y29" s="12"/>
      <c r="Z29" s="12"/>
      <c r="AA29" s="12"/>
      <c r="AB29" s="12"/>
      <c r="AC29" s="12"/>
      <c r="AD29" s="12"/>
    </row>
    <row r="30" spans="1:30" ht="21" customHeight="1" x14ac:dyDescent="0.2">
      <c r="A30" s="12" t="s">
        <v>127</v>
      </c>
      <c r="B30" s="12"/>
      <c r="C30" s="12"/>
      <c r="D30" s="12"/>
      <c r="E30" s="12"/>
      <c r="F30" s="12"/>
      <c r="G30" s="312"/>
      <c r="H30" s="12"/>
      <c r="I30" s="12"/>
      <c r="J30" s="312"/>
      <c r="K30" s="12"/>
      <c r="L30" s="12"/>
      <c r="M30" s="12"/>
      <c r="N30" s="12"/>
      <c r="O30" s="12"/>
      <c r="P30" s="12"/>
      <c r="Q30" s="12"/>
      <c r="R30" s="12"/>
      <c r="S30" s="12"/>
      <c r="T30" s="12"/>
      <c r="U30" s="12"/>
      <c r="V30" s="12"/>
      <c r="W30" s="12"/>
      <c r="X30" s="12"/>
      <c r="Y30" s="12"/>
      <c r="Z30" s="12"/>
      <c r="AA30" s="12"/>
      <c r="AB30" s="12"/>
      <c r="AC30" s="12"/>
      <c r="AD30" s="12"/>
    </row>
    <row r="31" spans="1:30" ht="8.25" customHeight="1" x14ac:dyDescent="0.2">
      <c r="A31" s="12"/>
      <c r="B31" s="12"/>
      <c r="C31" s="12"/>
      <c r="D31" s="12"/>
      <c r="E31" s="12"/>
      <c r="F31" s="12"/>
      <c r="G31" s="312"/>
      <c r="H31" s="12"/>
      <c r="I31" s="12"/>
      <c r="J31" s="312"/>
      <c r="K31" s="12"/>
      <c r="L31" s="12"/>
      <c r="M31" s="12"/>
      <c r="N31" s="12"/>
      <c r="O31" s="12"/>
      <c r="P31" s="12"/>
      <c r="Q31" s="12"/>
      <c r="R31" s="12"/>
      <c r="S31" s="12"/>
      <c r="T31" s="12"/>
      <c r="U31" s="12"/>
      <c r="V31" s="12"/>
      <c r="W31" s="12"/>
      <c r="X31" s="12"/>
      <c r="Y31" s="12"/>
      <c r="Z31" s="12"/>
      <c r="AA31" s="12"/>
      <c r="AB31" s="12"/>
      <c r="AC31" s="12"/>
      <c r="AD31" s="12"/>
    </row>
    <row r="32" spans="1:30" s="113" customFormat="1" ht="66" customHeight="1" x14ac:dyDescent="0.2">
      <c r="A32" s="470" t="s">
        <v>306</v>
      </c>
      <c r="B32" s="470"/>
      <c r="C32" s="470"/>
      <c r="D32" s="470"/>
      <c r="E32" s="470"/>
      <c r="F32" s="470"/>
      <c r="G32" s="436"/>
      <c r="H32" s="266"/>
      <c r="I32" s="266"/>
      <c r="J32" s="437"/>
      <c r="K32" s="266"/>
      <c r="L32" s="266"/>
      <c r="M32" s="266"/>
      <c r="N32" s="266"/>
      <c r="O32" s="266"/>
      <c r="P32" s="266"/>
      <c r="Q32" s="266"/>
      <c r="R32" s="266"/>
      <c r="S32" s="266"/>
      <c r="T32" s="266"/>
      <c r="U32" s="266"/>
      <c r="V32" s="266"/>
      <c r="W32" s="266"/>
      <c r="X32" s="266"/>
      <c r="Y32" s="266"/>
      <c r="Z32" s="266"/>
      <c r="AA32" s="266"/>
      <c r="AB32" s="266"/>
      <c r="AC32" s="266"/>
      <c r="AD32" s="266"/>
    </row>
    <row r="33" spans="1:30" x14ac:dyDescent="0.2">
      <c r="A33" s="12"/>
      <c r="B33" s="12"/>
      <c r="C33" s="12"/>
      <c r="D33" s="12"/>
      <c r="E33" s="12"/>
      <c r="F33" s="12"/>
      <c r="G33" s="312"/>
      <c r="H33" s="12"/>
      <c r="I33" s="12"/>
      <c r="J33" s="312"/>
      <c r="K33" s="12"/>
      <c r="L33" s="12"/>
      <c r="M33" s="12"/>
      <c r="N33" s="12"/>
      <c r="O33" s="12"/>
      <c r="P33" s="12"/>
      <c r="Q33" s="12"/>
      <c r="R33" s="12"/>
      <c r="S33" s="12"/>
      <c r="T33" s="12"/>
      <c r="U33" s="12"/>
      <c r="V33" s="12"/>
      <c r="W33" s="12"/>
      <c r="X33" s="12"/>
      <c r="Y33" s="12"/>
      <c r="Z33" s="12"/>
      <c r="AA33" s="12"/>
      <c r="AB33" s="12"/>
      <c r="AC33" s="12"/>
      <c r="AD33" s="12"/>
    </row>
    <row r="34" spans="1:30" x14ac:dyDescent="0.2">
      <c r="A34" s="12"/>
      <c r="B34" s="12"/>
      <c r="C34" s="12"/>
      <c r="D34" s="12"/>
      <c r="E34" s="12"/>
      <c r="F34" s="12"/>
      <c r="G34" s="312"/>
      <c r="H34" s="12"/>
      <c r="I34" s="12"/>
      <c r="J34" s="312"/>
      <c r="K34" s="12"/>
      <c r="L34" s="12"/>
      <c r="M34" s="12"/>
      <c r="N34" s="12"/>
      <c r="O34" s="12"/>
      <c r="P34" s="12"/>
      <c r="Q34" s="12"/>
      <c r="R34" s="12"/>
      <c r="S34" s="12"/>
      <c r="T34" s="12"/>
      <c r="U34" s="12"/>
      <c r="V34" s="12"/>
      <c r="W34" s="12"/>
      <c r="X34" s="12"/>
      <c r="Y34" s="12"/>
      <c r="Z34" s="12"/>
      <c r="AA34" s="12"/>
      <c r="AB34" s="12"/>
      <c r="AC34" s="12"/>
      <c r="AD34" s="12"/>
    </row>
    <row r="35" spans="1:30" x14ac:dyDescent="0.2">
      <c r="A35" s="12"/>
      <c r="B35" s="12"/>
      <c r="C35" s="12"/>
      <c r="D35" s="12"/>
      <c r="E35" s="12"/>
      <c r="F35" s="12"/>
      <c r="G35" s="312"/>
      <c r="H35" s="12"/>
      <c r="I35" s="12"/>
      <c r="J35" s="312"/>
      <c r="K35" s="12"/>
      <c r="L35" s="12"/>
      <c r="M35" s="12"/>
      <c r="N35" s="12"/>
      <c r="O35" s="12"/>
      <c r="P35" s="12"/>
      <c r="Q35" s="12"/>
      <c r="R35" s="12"/>
      <c r="S35" s="12"/>
      <c r="T35" s="12"/>
      <c r="U35" s="12"/>
      <c r="V35" s="12"/>
      <c r="W35" s="12"/>
      <c r="X35" s="12"/>
      <c r="Y35" s="12"/>
      <c r="Z35" s="12"/>
      <c r="AA35" s="12"/>
      <c r="AB35" s="12"/>
      <c r="AC35" s="12"/>
      <c r="AD35" s="12"/>
    </row>
    <row r="36" spans="1:30" x14ac:dyDescent="0.2">
      <c r="A36" s="12"/>
      <c r="B36" s="12"/>
      <c r="C36" s="12"/>
      <c r="D36" s="12"/>
      <c r="E36" s="12"/>
      <c r="F36" s="12"/>
      <c r="G36" s="312"/>
      <c r="H36" s="12"/>
      <c r="I36" s="12"/>
      <c r="J36" s="312"/>
      <c r="K36" s="12"/>
      <c r="L36" s="12"/>
      <c r="M36" s="12"/>
      <c r="N36" s="12"/>
      <c r="O36" s="12"/>
      <c r="P36" s="12"/>
      <c r="Q36" s="12"/>
      <c r="R36" s="12"/>
      <c r="S36" s="12"/>
      <c r="T36" s="12"/>
      <c r="U36" s="12"/>
      <c r="V36" s="12"/>
      <c r="W36" s="12"/>
      <c r="X36" s="12"/>
      <c r="Y36" s="12"/>
      <c r="Z36" s="12"/>
      <c r="AA36" s="12"/>
      <c r="AB36" s="12"/>
      <c r="AC36" s="12"/>
      <c r="AD36" s="12"/>
    </row>
    <row r="37" spans="1:30" x14ac:dyDescent="0.2">
      <c r="A37" s="12"/>
      <c r="B37" s="12"/>
      <c r="C37" s="12"/>
      <c r="D37" s="12"/>
      <c r="E37" s="12"/>
      <c r="F37" s="12"/>
      <c r="G37" s="312"/>
      <c r="H37" s="12"/>
      <c r="I37" s="12"/>
      <c r="J37" s="312"/>
      <c r="K37" s="12"/>
      <c r="L37" s="12"/>
      <c r="M37" s="12"/>
      <c r="N37" s="12"/>
      <c r="O37" s="12"/>
      <c r="P37" s="12"/>
      <c r="Q37" s="12"/>
      <c r="R37" s="12"/>
      <c r="S37" s="12"/>
      <c r="T37" s="12"/>
      <c r="U37" s="12"/>
      <c r="V37" s="12"/>
      <c r="W37" s="12"/>
      <c r="X37" s="12"/>
      <c r="Y37" s="12"/>
      <c r="Z37" s="12"/>
      <c r="AA37" s="12"/>
      <c r="AB37" s="12"/>
      <c r="AC37" s="12"/>
      <c r="AD37" s="12"/>
    </row>
    <row r="38" spans="1:30" x14ac:dyDescent="0.2">
      <c r="A38" s="12"/>
      <c r="B38" s="12"/>
      <c r="C38" s="12"/>
      <c r="D38" s="12"/>
      <c r="E38" s="12"/>
      <c r="F38" s="12"/>
      <c r="G38" s="312"/>
      <c r="H38" s="12"/>
      <c r="I38" s="12"/>
      <c r="J38" s="312"/>
      <c r="K38" s="12"/>
      <c r="L38" s="12"/>
      <c r="M38" s="12"/>
      <c r="N38" s="12"/>
      <c r="O38" s="12"/>
      <c r="P38" s="12"/>
      <c r="Q38" s="12"/>
      <c r="R38" s="12"/>
      <c r="S38" s="12"/>
      <c r="T38" s="12"/>
      <c r="U38" s="12"/>
      <c r="V38" s="12"/>
      <c r="W38" s="12"/>
      <c r="X38" s="12"/>
      <c r="Y38" s="12"/>
      <c r="Z38" s="12"/>
      <c r="AA38" s="12"/>
      <c r="AB38" s="12"/>
      <c r="AC38" s="12"/>
      <c r="AD38" s="12"/>
    </row>
    <row r="39" spans="1:30" x14ac:dyDescent="0.2">
      <c r="A39" s="12"/>
      <c r="B39" s="12"/>
      <c r="C39" s="12"/>
      <c r="D39" s="12"/>
      <c r="E39" s="12"/>
      <c r="F39" s="12"/>
      <c r="G39" s="312"/>
      <c r="H39" s="12"/>
      <c r="I39" s="12"/>
      <c r="J39" s="312"/>
      <c r="K39" s="12"/>
      <c r="L39" s="12"/>
      <c r="M39" s="12"/>
      <c r="N39" s="12"/>
      <c r="O39" s="12"/>
      <c r="P39" s="12"/>
      <c r="Q39" s="12"/>
      <c r="R39" s="12"/>
      <c r="S39" s="12"/>
      <c r="T39" s="12"/>
      <c r="U39" s="12"/>
      <c r="V39" s="12"/>
      <c r="W39" s="12"/>
      <c r="X39" s="12"/>
      <c r="Y39" s="12"/>
      <c r="Z39" s="12"/>
      <c r="AA39" s="12"/>
      <c r="AB39" s="12"/>
      <c r="AC39" s="12"/>
      <c r="AD39" s="12"/>
    </row>
    <row r="40" spans="1:30" x14ac:dyDescent="0.2">
      <c r="A40" s="12"/>
      <c r="B40" s="12"/>
      <c r="C40" s="12"/>
      <c r="D40" s="12"/>
      <c r="E40" s="12"/>
      <c r="F40" s="12"/>
      <c r="G40" s="312"/>
      <c r="H40" s="12"/>
      <c r="I40" s="12"/>
      <c r="J40" s="312"/>
      <c r="K40" s="12"/>
      <c r="L40" s="12"/>
      <c r="M40" s="12"/>
      <c r="N40" s="12"/>
      <c r="O40" s="12"/>
      <c r="P40" s="12"/>
      <c r="Q40" s="12"/>
      <c r="R40" s="12"/>
      <c r="S40" s="12"/>
      <c r="T40" s="12"/>
      <c r="U40" s="12"/>
      <c r="V40" s="12"/>
      <c r="W40" s="12"/>
      <c r="X40" s="12"/>
      <c r="Y40" s="12"/>
      <c r="Z40" s="12"/>
      <c r="AA40" s="12"/>
      <c r="AB40" s="12"/>
      <c r="AC40" s="12"/>
      <c r="AD40" s="12"/>
    </row>
    <row r="41" spans="1:30" x14ac:dyDescent="0.2">
      <c r="A41" s="12"/>
      <c r="B41" s="12"/>
      <c r="C41" s="12"/>
      <c r="D41" s="12"/>
      <c r="E41" s="12"/>
      <c r="F41" s="12"/>
      <c r="G41" s="312"/>
      <c r="H41" s="12"/>
      <c r="I41" s="12"/>
      <c r="J41" s="312"/>
      <c r="K41" s="12"/>
      <c r="L41" s="12"/>
      <c r="M41" s="12"/>
      <c r="N41" s="12"/>
      <c r="O41" s="12"/>
      <c r="P41" s="12"/>
      <c r="Q41" s="12"/>
      <c r="R41" s="12"/>
      <c r="S41" s="12"/>
      <c r="T41" s="12"/>
      <c r="U41" s="12"/>
      <c r="V41" s="12"/>
      <c r="W41" s="12"/>
      <c r="X41" s="12"/>
      <c r="Y41" s="12"/>
      <c r="Z41" s="12"/>
      <c r="AA41" s="12"/>
      <c r="AB41" s="12"/>
      <c r="AC41" s="12"/>
      <c r="AD41" s="12"/>
    </row>
    <row r="42" spans="1:30" x14ac:dyDescent="0.2">
      <c r="A42" s="12"/>
      <c r="B42" s="12"/>
      <c r="C42" s="12"/>
      <c r="D42" s="12"/>
      <c r="E42" s="12"/>
      <c r="F42" s="12"/>
      <c r="G42" s="312"/>
      <c r="H42" s="12"/>
      <c r="I42" s="12"/>
      <c r="J42" s="312"/>
      <c r="K42" s="12"/>
      <c r="L42" s="12"/>
      <c r="M42" s="12"/>
      <c r="N42" s="12"/>
      <c r="O42" s="12"/>
      <c r="P42" s="12"/>
      <c r="Q42" s="12"/>
      <c r="R42" s="12"/>
      <c r="S42" s="12"/>
      <c r="T42" s="12"/>
      <c r="U42" s="12"/>
      <c r="V42" s="12"/>
      <c r="W42" s="12"/>
      <c r="X42" s="12"/>
      <c r="Y42" s="12"/>
      <c r="Z42" s="12"/>
      <c r="AA42" s="12"/>
      <c r="AB42" s="12"/>
      <c r="AC42" s="12"/>
      <c r="AD42" s="12"/>
    </row>
    <row r="43" spans="1:30" x14ac:dyDescent="0.2">
      <c r="A43" s="12"/>
      <c r="B43" s="12"/>
      <c r="C43" s="12"/>
      <c r="D43" s="12"/>
      <c r="E43" s="12"/>
      <c r="F43" s="12"/>
      <c r="G43" s="312"/>
      <c r="H43" s="12"/>
      <c r="I43" s="12"/>
      <c r="J43" s="312"/>
      <c r="K43" s="12"/>
      <c r="L43" s="12"/>
      <c r="M43" s="12"/>
      <c r="N43" s="12"/>
      <c r="O43" s="12"/>
      <c r="P43" s="12"/>
      <c r="Q43" s="12"/>
      <c r="R43" s="12"/>
      <c r="S43" s="12"/>
      <c r="T43" s="12"/>
      <c r="U43" s="12"/>
      <c r="V43" s="12"/>
      <c r="W43" s="12"/>
      <c r="X43" s="12"/>
      <c r="Y43" s="12"/>
      <c r="Z43" s="12"/>
      <c r="AA43" s="12"/>
      <c r="AB43" s="12"/>
      <c r="AC43" s="12"/>
      <c r="AD43" s="12"/>
    </row>
    <row r="44" spans="1:30" x14ac:dyDescent="0.2">
      <c r="A44" s="12"/>
      <c r="B44" s="12"/>
      <c r="C44" s="12"/>
      <c r="D44" s="12"/>
      <c r="E44" s="12"/>
      <c r="F44" s="12"/>
      <c r="G44" s="312"/>
      <c r="H44" s="12"/>
      <c r="I44" s="12"/>
      <c r="J44" s="312"/>
      <c r="K44" s="12"/>
      <c r="L44" s="12"/>
      <c r="M44" s="12"/>
      <c r="N44" s="12"/>
      <c r="O44" s="12"/>
      <c r="P44" s="12"/>
      <c r="Q44" s="12"/>
      <c r="R44" s="12"/>
      <c r="S44" s="12"/>
      <c r="T44" s="12"/>
      <c r="U44" s="12"/>
      <c r="V44" s="12"/>
      <c r="W44" s="12"/>
      <c r="X44" s="12"/>
      <c r="Y44" s="12"/>
      <c r="Z44" s="12"/>
      <c r="AA44" s="12"/>
      <c r="AB44" s="12"/>
      <c r="AC44" s="12"/>
      <c r="AD44" s="12"/>
    </row>
    <row r="45" spans="1:30" x14ac:dyDescent="0.2">
      <c r="A45" s="12"/>
      <c r="B45" s="12"/>
      <c r="C45" s="12"/>
      <c r="D45" s="12"/>
      <c r="E45" s="12"/>
      <c r="F45" s="12"/>
      <c r="G45" s="312"/>
      <c r="H45" s="12"/>
      <c r="I45" s="12"/>
      <c r="J45" s="312"/>
      <c r="K45" s="12"/>
      <c r="L45" s="12"/>
      <c r="M45" s="12"/>
      <c r="N45" s="12"/>
      <c r="O45" s="12"/>
      <c r="P45" s="12"/>
      <c r="Q45" s="12"/>
      <c r="R45" s="12"/>
      <c r="S45" s="12"/>
      <c r="T45" s="12"/>
      <c r="U45" s="12"/>
      <c r="V45" s="12"/>
      <c r="W45" s="12"/>
      <c r="X45" s="12"/>
      <c r="Y45" s="12"/>
      <c r="Z45" s="12"/>
      <c r="AA45" s="12"/>
      <c r="AB45" s="12"/>
      <c r="AC45" s="12"/>
      <c r="AD45" s="12"/>
    </row>
    <row r="46" spans="1:30" x14ac:dyDescent="0.2">
      <c r="A46" s="12"/>
      <c r="B46" s="12"/>
      <c r="C46" s="12"/>
      <c r="D46" s="12"/>
      <c r="E46" s="12"/>
      <c r="F46" s="12"/>
      <c r="G46" s="312"/>
      <c r="H46" s="12"/>
      <c r="I46" s="12"/>
      <c r="J46" s="312"/>
      <c r="K46" s="12"/>
      <c r="L46" s="12"/>
      <c r="M46" s="12"/>
      <c r="N46" s="12"/>
      <c r="O46" s="12"/>
      <c r="P46" s="12"/>
      <c r="Q46" s="12"/>
      <c r="R46" s="12"/>
      <c r="S46" s="12"/>
      <c r="T46" s="12"/>
      <c r="U46" s="12"/>
      <c r="V46" s="12"/>
      <c r="W46" s="12"/>
      <c r="X46" s="12"/>
      <c r="Y46" s="12"/>
      <c r="Z46" s="12"/>
      <c r="AA46" s="12"/>
      <c r="AB46" s="12"/>
      <c r="AC46" s="12"/>
      <c r="AD46" s="12"/>
    </row>
    <row r="47" spans="1:30" x14ac:dyDescent="0.2">
      <c r="A47" s="12"/>
      <c r="B47" s="12"/>
      <c r="C47" s="12"/>
      <c r="D47" s="12"/>
      <c r="E47" s="12"/>
      <c r="F47" s="12"/>
      <c r="G47" s="312"/>
      <c r="H47" s="12"/>
      <c r="I47" s="12"/>
      <c r="J47" s="312"/>
      <c r="K47" s="12"/>
      <c r="L47" s="12"/>
      <c r="M47" s="12"/>
      <c r="N47" s="12"/>
      <c r="O47" s="12"/>
      <c r="P47" s="12"/>
      <c r="Q47" s="12"/>
      <c r="R47" s="12"/>
      <c r="S47" s="12"/>
      <c r="T47" s="12"/>
      <c r="U47" s="12"/>
      <c r="V47" s="12"/>
      <c r="W47" s="12"/>
      <c r="X47" s="12"/>
      <c r="Y47" s="12"/>
      <c r="Z47" s="12"/>
      <c r="AA47" s="12"/>
      <c r="AB47" s="12"/>
      <c r="AC47" s="12"/>
      <c r="AD47" s="12"/>
    </row>
    <row r="48" spans="1:30" x14ac:dyDescent="0.2">
      <c r="A48" s="12"/>
      <c r="B48" s="12"/>
      <c r="C48" s="12"/>
      <c r="D48" s="12"/>
      <c r="E48" s="12"/>
      <c r="F48" s="12"/>
      <c r="G48" s="312"/>
      <c r="H48" s="12"/>
      <c r="I48" s="12"/>
      <c r="J48" s="312"/>
      <c r="K48" s="12"/>
      <c r="L48" s="12"/>
      <c r="M48" s="12"/>
      <c r="N48" s="12"/>
      <c r="O48" s="12"/>
      <c r="P48" s="12"/>
      <c r="Q48" s="12"/>
      <c r="R48" s="12"/>
      <c r="S48" s="12"/>
      <c r="T48" s="12"/>
      <c r="U48" s="12"/>
      <c r="V48" s="12"/>
      <c r="W48" s="12"/>
      <c r="X48" s="12"/>
      <c r="Y48" s="12"/>
      <c r="Z48" s="12"/>
      <c r="AA48" s="12"/>
      <c r="AB48" s="12"/>
      <c r="AC48" s="12"/>
      <c r="AD48" s="12"/>
    </row>
    <row r="49" spans="1:30" x14ac:dyDescent="0.2">
      <c r="A49" s="12"/>
      <c r="B49" s="12"/>
      <c r="C49" s="12"/>
      <c r="D49" s="12"/>
      <c r="E49" s="12"/>
      <c r="F49" s="12"/>
      <c r="G49" s="312"/>
      <c r="H49" s="12"/>
      <c r="I49" s="12"/>
      <c r="J49" s="312"/>
      <c r="K49" s="12"/>
      <c r="L49" s="12"/>
      <c r="M49" s="12"/>
      <c r="N49" s="12"/>
      <c r="O49" s="12"/>
      <c r="P49" s="12"/>
      <c r="Q49" s="12"/>
      <c r="R49" s="12"/>
      <c r="S49" s="12"/>
      <c r="T49" s="12"/>
      <c r="U49" s="12"/>
      <c r="V49" s="12"/>
      <c r="W49" s="12"/>
      <c r="X49" s="12"/>
      <c r="Y49" s="12"/>
      <c r="Z49" s="12"/>
      <c r="AA49" s="12"/>
      <c r="AB49" s="12"/>
      <c r="AC49" s="12"/>
      <c r="AD49" s="12"/>
    </row>
  </sheetData>
  <mergeCells count="1">
    <mergeCell ref="A32:F32"/>
  </mergeCells>
  <hyperlinks>
    <hyperlink ref="O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activeCell="A3" sqref="A3"/>
    </sheetView>
  </sheetViews>
  <sheetFormatPr defaultRowHeight="11.25" x14ac:dyDescent="0.2"/>
  <cols>
    <col min="1" max="1" width="39.6640625" customWidth="1"/>
    <col min="2" max="2" width="26.6640625" customWidth="1"/>
    <col min="3" max="3" width="4.83203125" customWidth="1"/>
    <col min="4" max="4" width="26.6640625" customWidth="1"/>
    <col min="5" max="5" width="4.83203125" customWidth="1"/>
    <col min="6" max="6" width="26.6640625" customWidth="1"/>
    <col min="7" max="7" width="4.83203125" customWidth="1"/>
    <col min="8" max="8" width="26.6640625" customWidth="1"/>
    <col min="9" max="9" width="4.83203125" customWidth="1"/>
    <col min="10" max="10" width="26.6640625" customWidth="1"/>
    <col min="11" max="13" width="9.5" customWidth="1"/>
    <col min="17" max="17" width="22.33203125" customWidth="1"/>
  </cols>
  <sheetData>
    <row r="1" spans="1:29" s="381" customFormat="1" ht="36" customHeight="1" thickBot="1" x14ac:dyDescent="0.25">
      <c r="A1" s="373" t="s">
        <v>512</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row>
    <row r="2" spans="1:29" s="8" customFormat="1" ht="25.5" customHeight="1" thickTop="1" thickBot="1" x14ac:dyDescent="0.25">
      <c r="A2" s="287" t="s">
        <v>204</v>
      </c>
      <c r="B2" s="289" t="s">
        <v>199</v>
      </c>
      <c r="C2" s="289"/>
      <c r="D2" s="289" t="s">
        <v>200</v>
      </c>
      <c r="E2" s="289"/>
      <c r="F2" s="289" t="s">
        <v>450</v>
      </c>
      <c r="G2" s="289"/>
      <c r="H2" s="289" t="s">
        <v>451</v>
      </c>
      <c r="I2" s="289"/>
      <c r="J2" s="289" t="s">
        <v>452</v>
      </c>
      <c r="K2" s="291"/>
      <c r="L2" s="291"/>
      <c r="M2" s="291"/>
      <c r="N2" s="291"/>
      <c r="O2" s="291"/>
      <c r="P2" s="291"/>
      <c r="Q2" s="292" t="s">
        <v>65</v>
      </c>
      <c r="R2" s="291"/>
      <c r="S2" s="291"/>
      <c r="T2" s="291"/>
      <c r="U2" s="291"/>
      <c r="V2" s="291"/>
      <c r="W2" s="291"/>
      <c r="X2" s="291"/>
      <c r="Y2" s="291"/>
      <c r="Z2" s="291"/>
      <c r="AA2" s="291"/>
      <c r="AB2" s="291"/>
      <c r="AC2" s="291"/>
    </row>
    <row r="3" spans="1:29" ht="12.75" customHeight="1" x14ac:dyDescent="0.2">
      <c r="A3" s="12" t="s">
        <v>630</v>
      </c>
      <c r="B3" s="12"/>
      <c r="C3" s="12"/>
      <c r="D3" s="12"/>
      <c r="E3" s="258"/>
      <c r="F3" s="12"/>
      <c r="G3" s="12"/>
      <c r="H3" s="12"/>
      <c r="I3" s="12"/>
      <c r="J3" s="12"/>
      <c r="K3" s="12"/>
      <c r="L3" s="12"/>
      <c r="M3" s="12"/>
      <c r="N3" s="12"/>
      <c r="O3" s="12"/>
      <c r="P3" s="12"/>
      <c r="Q3" s="12"/>
      <c r="R3" s="12"/>
      <c r="S3" s="12"/>
      <c r="T3" s="12"/>
      <c r="U3" s="12"/>
      <c r="V3" s="12"/>
      <c r="W3" s="12"/>
      <c r="X3" s="12"/>
      <c r="Y3" s="12"/>
      <c r="Z3" s="12"/>
      <c r="AA3" s="12"/>
      <c r="AB3" s="12"/>
      <c r="AC3" s="12"/>
    </row>
    <row r="4" spans="1:29" ht="12.75" customHeight="1" x14ac:dyDescent="0.2">
      <c r="A4" s="12"/>
      <c r="B4" s="12"/>
      <c r="C4" s="12"/>
      <c r="D4" s="12"/>
      <c r="E4" s="258"/>
      <c r="F4" s="12"/>
      <c r="G4" s="12"/>
      <c r="H4" s="12"/>
      <c r="I4" s="12"/>
      <c r="J4" s="12"/>
      <c r="K4" s="12"/>
      <c r="L4" s="12"/>
      <c r="M4" s="12"/>
      <c r="N4" s="12"/>
      <c r="O4" s="12"/>
      <c r="P4" s="12"/>
      <c r="Q4" s="12"/>
      <c r="R4" s="12"/>
      <c r="S4" s="12"/>
      <c r="T4" s="12"/>
      <c r="U4" s="12"/>
      <c r="V4" s="12"/>
      <c r="W4" s="12"/>
      <c r="X4" s="12"/>
      <c r="Y4" s="12"/>
      <c r="Z4" s="12"/>
      <c r="AA4" s="12"/>
      <c r="AB4" s="12"/>
      <c r="AC4" s="12"/>
    </row>
    <row r="5" spans="1:29" ht="12.75" customHeight="1" x14ac:dyDescent="0.2">
      <c r="A5" s="17" t="s">
        <v>124</v>
      </c>
      <c r="B5" s="12"/>
      <c r="C5" s="12"/>
      <c r="D5" s="12"/>
      <c r="E5" s="258"/>
      <c r="F5" s="12"/>
      <c r="G5" s="12"/>
      <c r="H5" s="12"/>
      <c r="I5" s="12"/>
      <c r="J5" s="12"/>
      <c r="K5" s="12"/>
      <c r="L5" s="12"/>
      <c r="M5" s="12"/>
      <c r="N5" s="12"/>
      <c r="O5" s="12"/>
      <c r="P5" s="12"/>
      <c r="Q5" s="12"/>
      <c r="R5" s="12"/>
      <c r="S5" s="12"/>
      <c r="T5" s="12"/>
      <c r="U5" s="12"/>
      <c r="V5" s="12"/>
      <c r="W5" s="12"/>
      <c r="X5" s="12"/>
      <c r="Y5" s="12"/>
      <c r="Z5" s="12"/>
      <c r="AA5" s="12"/>
      <c r="AB5" s="12"/>
      <c r="AC5" s="12"/>
    </row>
    <row r="6" spans="1:29" ht="12.75" customHeight="1" x14ac:dyDescent="0.2">
      <c r="A6" s="12" t="s">
        <v>125</v>
      </c>
      <c r="B6" s="24" t="s">
        <v>285</v>
      </c>
      <c r="C6" s="24"/>
      <c r="D6" s="24" t="s">
        <v>287</v>
      </c>
      <c r="E6" s="28"/>
      <c r="F6" s="28" t="s">
        <v>458</v>
      </c>
      <c r="G6" s="12"/>
      <c r="H6" s="24" t="s">
        <v>285</v>
      </c>
      <c r="I6" s="24"/>
      <c r="J6" s="24" t="s">
        <v>287</v>
      </c>
      <c r="K6" s="12"/>
      <c r="L6" s="12"/>
      <c r="M6" s="12"/>
      <c r="N6" s="12"/>
      <c r="O6" s="12"/>
      <c r="P6" s="12"/>
      <c r="Q6" s="12"/>
      <c r="R6" s="12"/>
      <c r="S6" s="12"/>
      <c r="T6" s="12"/>
      <c r="U6" s="12"/>
      <c r="V6" s="12"/>
      <c r="W6" s="12"/>
      <c r="X6" s="12"/>
      <c r="Y6" s="12"/>
      <c r="Z6" s="12"/>
      <c r="AA6" s="12"/>
      <c r="AB6" s="12"/>
      <c r="AC6" s="12"/>
    </row>
    <row r="7" spans="1:29" ht="12.75" customHeight="1" x14ac:dyDescent="0.2">
      <c r="A7" s="12" t="s">
        <v>126</v>
      </c>
      <c r="B7" s="26" t="s">
        <v>414</v>
      </c>
      <c r="C7" s="26"/>
      <c r="D7" s="26" t="s">
        <v>415</v>
      </c>
      <c r="E7" s="29"/>
      <c r="F7" s="29" t="s">
        <v>459</v>
      </c>
      <c r="G7" s="12"/>
      <c r="H7" s="26" t="s">
        <v>414</v>
      </c>
      <c r="I7" s="26"/>
      <c r="J7" s="26" t="s">
        <v>415</v>
      </c>
      <c r="K7" s="12"/>
      <c r="L7" s="12"/>
      <c r="M7" s="12"/>
      <c r="N7" s="12"/>
      <c r="O7" s="12"/>
      <c r="P7" s="12"/>
      <c r="Q7" s="12"/>
      <c r="R7" s="12"/>
      <c r="S7" s="12"/>
      <c r="T7" s="12"/>
      <c r="U7" s="12"/>
      <c r="V7" s="12"/>
      <c r="W7" s="12"/>
      <c r="X7" s="12"/>
      <c r="Y7" s="12"/>
      <c r="Z7" s="12"/>
      <c r="AA7" s="12"/>
      <c r="AB7" s="12"/>
      <c r="AC7" s="12"/>
    </row>
    <row r="8" spans="1:29" ht="12.75" customHeight="1" x14ac:dyDescent="0.2">
      <c r="A8" s="12" t="s">
        <v>109</v>
      </c>
      <c r="B8" s="24" t="s">
        <v>385</v>
      </c>
      <c r="C8" s="24"/>
      <c r="D8" s="24" t="s">
        <v>129</v>
      </c>
      <c r="E8" s="28"/>
      <c r="F8" s="28" t="s">
        <v>400</v>
      </c>
      <c r="G8" s="12"/>
      <c r="H8" s="24" t="s">
        <v>385</v>
      </c>
      <c r="I8" s="24"/>
      <c r="J8" s="24" t="s">
        <v>129</v>
      </c>
      <c r="K8" s="12"/>
      <c r="L8" s="12"/>
      <c r="M8" s="12"/>
      <c r="N8" s="12"/>
      <c r="O8" s="12"/>
      <c r="P8" s="12"/>
      <c r="Q8" s="12"/>
      <c r="R8" s="12"/>
      <c r="S8" s="12"/>
      <c r="T8" s="12"/>
      <c r="U8" s="12"/>
      <c r="V8" s="12"/>
      <c r="W8" s="12"/>
      <c r="X8" s="12"/>
      <c r="Y8" s="12"/>
      <c r="Z8" s="12"/>
      <c r="AA8" s="12"/>
      <c r="AB8" s="12"/>
      <c r="AC8" s="12"/>
    </row>
    <row r="9" spans="1:29" ht="12.75" customHeight="1" x14ac:dyDescent="0.2">
      <c r="A9" s="12" t="s">
        <v>107</v>
      </c>
      <c r="B9" s="24" t="s">
        <v>305</v>
      </c>
      <c r="C9" s="24"/>
      <c r="D9" s="24" t="s">
        <v>305</v>
      </c>
      <c r="E9" s="28"/>
      <c r="F9" s="24" t="s">
        <v>305</v>
      </c>
      <c r="G9" s="12"/>
      <c r="H9" s="24" t="s">
        <v>305</v>
      </c>
      <c r="I9" s="24"/>
      <c r="J9" s="24" t="s">
        <v>305</v>
      </c>
      <c r="K9" s="12"/>
      <c r="L9" s="12"/>
      <c r="M9" s="12"/>
      <c r="N9" s="12"/>
      <c r="O9" s="12"/>
      <c r="P9" s="12"/>
      <c r="Q9" s="12"/>
      <c r="R9" s="12"/>
      <c r="S9" s="12"/>
      <c r="T9" s="12"/>
      <c r="U9" s="12"/>
      <c r="V9" s="12"/>
      <c r="W9" s="12"/>
      <c r="X9" s="12"/>
      <c r="Y9" s="12"/>
      <c r="Z9" s="12"/>
      <c r="AA9" s="12"/>
      <c r="AB9" s="12"/>
      <c r="AC9" s="12"/>
    </row>
    <row r="10" spans="1:29" ht="12.75" customHeight="1" x14ac:dyDescent="0.2">
      <c r="A10" s="12" t="s">
        <v>115</v>
      </c>
      <c r="B10" s="24" t="s">
        <v>120</v>
      </c>
      <c r="C10" s="24"/>
      <c r="D10" s="24" t="s">
        <v>120</v>
      </c>
      <c r="E10" s="28"/>
      <c r="F10" s="28" t="s">
        <v>120</v>
      </c>
      <c r="G10" s="12"/>
      <c r="H10" s="24" t="s">
        <v>120</v>
      </c>
      <c r="I10" s="24"/>
      <c r="J10" s="24" t="s">
        <v>120</v>
      </c>
      <c r="K10" s="12"/>
      <c r="L10" s="12"/>
      <c r="M10" s="12"/>
      <c r="N10" s="12"/>
      <c r="O10" s="12"/>
      <c r="P10" s="12"/>
      <c r="Q10" s="12"/>
      <c r="R10" s="12"/>
      <c r="S10" s="12"/>
      <c r="T10" s="12"/>
      <c r="U10" s="12"/>
      <c r="V10" s="12"/>
      <c r="W10" s="12"/>
      <c r="X10" s="12"/>
      <c r="Y10" s="12"/>
      <c r="Z10" s="12"/>
      <c r="AA10" s="12"/>
      <c r="AB10" s="12"/>
      <c r="AC10" s="12"/>
    </row>
    <row r="11" spans="1:29" ht="12.75" customHeight="1" x14ac:dyDescent="0.2">
      <c r="A11" s="12" t="s">
        <v>122</v>
      </c>
      <c r="B11" s="24" t="s">
        <v>119</v>
      </c>
      <c r="C11" s="24"/>
      <c r="D11" s="24" t="s">
        <v>119</v>
      </c>
      <c r="E11" s="28"/>
      <c r="F11" s="24" t="s">
        <v>119</v>
      </c>
      <c r="G11" s="12"/>
      <c r="H11" s="24" t="s">
        <v>119</v>
      </c>
      <c r="I11" s="24"/>
      <c r="J11" s="24" t="s">
        <v>119</v>
      </c>
      <c r="K11" s="12"/>
      <c r="L11" s="12"/>
      <c r="M11" s="12"/>
      <c r="N11" s="12"/>
      <c r="O11" s="12"/>
      <c r="P11" s="12"/>
      <c r="Q11" s="12"/>
      <c r="R11" s="12"/>
      <c r="S11" s="12"/>
      <c r="T11" s="12"/>
      <c r="U11" s="12"/>
      <c r="V11" s="12"/>
      <c r="W11" s="12"/>
      <c r="X11" s="12"/>
      <c r="Y11" s="12"/>
      <c r="Z11" s="12"/>
      <c r="AA11" s="12"/>
      <c r="AB11" s="12"/>
      <c r="AC11" s="12"/>
    </row>
    <row r="12" spans="1:29" ht="12.75" customHeight="1" x14ac:dyDescent="0.2">
      <c r="A12" s="12" t="s">
        <v>116</v>
      </c>
      <c r="B12" s="24" t="s">
        <v>119</v>
      </c>
      <c r="C12" s="24"/>
      <c r="D12" s="24" t="s">
        <v>119</v>
      </c>
      <c r="E12" s="28"/>
      <c r="F12" s="24" t="s">
        <v>119</v>
      </c>
      <c r="G12" s="12"/>
      <c r="H12" s="24" t="s">
        <v>119</v>
      </c>
      <c r="I12" s="24"/>
      <c r="J12" s="24" t="s">
        <v>119</v>
      </c>
      <c r="K12" s="12"/>
      <c r="L12" s="12"/>
      <c r="M12" s="12"/>
      <c r="N12" s="12"/>
      <c r="O12" s="12"/>
      <c r="P12" s="12"/>
      <c r="Q12" s="12"/>
      <c r="R12" s="12"/>
      <c r="S12" s="12"/>
      <c r="T12" s="12"/>
      <c r="U12" s="12"/>
      <c r="V12" s="12"/>
      <c r="W12" s="12"/>
      <c r="X12" s="12"/>
      <c r="Y12" s="12"/>
      <c r="Z12" s="12"/>
      <c r="AA12" s="12"/>
      <c r="AB12" s="12"/>
      <c r="AC12" s="12"/>
    </row>
    <row r="13" spans="1:29" ht="12.75" customHeight="1" x14ac:dyDescent="0.2">
      <c r="A13" s="12" t="s">
        <v>117</v>
      </c>
      <c r="B13" s="24" t="s">
        <v>119</v>
      </c>
      <c r="C13" s="24"/>
      <c r="D13" s="24" t="s">
        <v>119</v>
      </c>
      <c r="E13" s="28"/>
      <c r="F13" s="24" t="s">
        <v>119</v>
      </c>
      <c r="G13" s="12"/>
      <c r="H13" s="24" t="s">
        <v>119</v>
      </c>
      <c r="I13" s="24"/>
      <c r="J13" s="24" t="s">
        <v>119</v>
      </c>
      <c r="K13" s="12"/>
      <c r="L13" s="12"/>
      <c r="M13" s="12"/>
      <c r="N13" s="12"/>
      <c r="O13" s="12"/>
      <c r="P13" s="12"/>
      <c r="Q13" s="12"/>
      <c r="R13" s="12"/>
      <c r="S13" s="12"/>
      <c r="T13" s="12"/>
      <c r="U13" s="12"/>
      <c r="V13" s="12"/>
      <c r="W13" s="12"/>
      <c r="X13" s="12"/>
      <c r="Y13" s="12"/>
      <c r="Z13" s="12"/>
      <c r="AA13" s="12"/>
      <c r="AB13" s="12"/>
      <c r="AC13" s="12"/>
    </row>
    <row r="14" spans="1:29" ht="12.75" customHeight="1" x14ac:dyDescent="0.2">
      <c r="A14" s="12" t="s">
        <v>118</v>
      </c>
      <c r="B14" s="24" t="s">
        <v>119</v>
      </c>
      <c r="C14" s="24"/>
      <c r="D14" s="24" t="s">
        <v>119</v>
      </c>
      <c r="E14" s="28"/>
      <c r="F14" s="24" t="s">
        <v>119</v>
      </c>
      <c r="G14" s="12"/>
      <c r="H14" s="24" t="s">
        <v>119</v>
      </c>
      <c r="I14" s="24"/>
      <c r="J14" s="24" t="s">
        <v>119</v>
      </c>
      <c r="K14" s="12"/>
      <c r="L14" s="12"/>
      <c r="M14" s="12"/>
      <c r="N14" s="12"/>
      <c r="O14" s="12"/>
      <c r="P14" s="12"/>
      <c r="Q14" s="12"/>
      <c r="R14" s="12"/>
      <c r="S14" s="12"/>
      <c r="T14" s="12"/>
      <c r="U14" s="12"/>
      <c r="V14" s="12"/>
      <c r="W14" s="12"/>
      <c r="X14" s="12"/>
      <c r="Y14" s="12"/>
      <c r="Z14" s="12"/>
      <c r="AA14" s="12"/>
      <c r="AB14" s="12"/>
      <c r="AC14" s="12"/>
    </row>
    <row r="15" spans="1:29" ht="12.75" customHeight="1" x14ac:dyDescent="0.2">
      <c r="A15" s="12" t="s">
        <v>197</v>
      </c>
      <c r="B15" s="24" t="s">
        <v>119</v>
      </c>
      <c r="C15" s="24"/>
      <c r="D15" s="24" t="s">
        <v>119</v>
      </c>
      <c r="E15" s="28"/>
      <c r="F15" s="24" t="s">
        <v>119</v>
      </c>
      <c r="G15" s="12"/>
      <c r="H15" s="24" t="s">
        <v>119</v>
      </c>
      <c r="I15" s="24"/>
      <c r="J15" s="24" t="s">
        <v>119</v>
      </c>
      <c r="K15" s="12"/>
      <c r="L15" s="12"/>
      <c r="M15" s="12"/>
      <c r="N15" s="12"/>
      <c r="O15" s="12"/>
      <c r="P15" s="12"/>
      <c r="Q15" s="12"/>
      <c r="R15" s="12"/>
      <c r="S15" s="12"/>
      <c r="T15" s="12"/>
      <c r="U15" s="12"/>
      <c r="V15" s="12"/>
      <c r="W15" s="12"/>
      <c r="X15" s="12"/>
      <c r="Y15" s="12"/>
      <c r="Z15" s="12"/>
      <c r="AA15" s="12"/>
      <c r="AB15" s="12"/>
      <c r="AC15" s="12"/>
    </row>
    <row r="16" spans="1:29" ht="12.75" customHeight="1" x14ac:dyDescent="0.2">
      <c r="A16" s="12" t="s">
        <v>177</v>
      </c>
      <c r="B16" s="24" t="s">
        <v>119</v>
      </c>
      <c r="C16" s="24"/>
      <c r="D16" s="24" t="s">
        <v>119</v>
      </c>
      <c r="E16" s="28"/>
      <c r="F16" s="24" t="s">
        <v>119</v>
      </c>
      <c r="G16" s="12"/>
      <c r="H16" s="24" t="s">
        <v>119</v>
      </c>
      <c r="I16" s="24"/>
      <c r="J16" s="24" t="s">
        <v>119</v>
      </c>
      <c r="K16" s="12"/>
      <c r="L16" s="12"/>
      <c r="M16" s="12"/>
      <c r="N16" s="12"/>
      <c r="O16" s="12"/>
      <c r="P16" s="12"/>
      <c r="Q16" s="12"/>
      <c r="R16" s="12"/>
      <c r="S16" s="12"/>
      <c r="T16" s="12"/>
      <c r="U16" s="12"/>
      <c r="V16" s="12"/>
      <c r="W16" s="12"/>
      <c r="X16" s="12"/>
      <c r="Y16" s="12"/>
      <c r="Z16" s="12"/>
      <c r="AA16" s="12"/>
      <c r="AB16" s="12"/>
      <c r="AC16" s="12"/>
    </row>
    <row r="17" spans="1:29" ht="22.5" x14ac:dyDescent="0.2">
      <c r="A17" s="12" t="s">
        <v>178</v>
      </c>
      <c r="B17" s="216" t="s">
        <v>179</v>
      </c>
      <c r="C17" s="24"/>
      <c r="D17" s="216" t="s">
        <v>179</v>
      </c>
      <c r="E17" s="216"/>
      <c r="F17" s="216" t="s">
        <v>179</v>
      </c>
      <c r="G17" s="12"/>
      <c r="H17" s="216" t="s">
        <v>179</v>
      </c>
      <c r="I17" s="24"/>
      <c r="J17" s="216" t="s">
        <v>179</v>
      </c>
      <c r="K17" s="12"/>
      <c r="L17" s="12"/>
      <c r="M17" s="12"/>
      <c r="N17" s="12"/>
      <c r="O17" s="12"/>
      <c r="P17" s="12"/>
      <c r="Q17" s="12"/>
      <c r="R17" s="12"/>
      <c r="S17" s="12"/>
      <c r="T17" s="12"/>
      <c r="U17" s="12"/>
      <c r="V17" s="12"/>
      <c r="W17" s="12"/>
      <c r="X17" s="12"/>
      <c r="Y17" s="12"/>
      <c r="Z17" s="12"/>
      <c r="AA17" s="12"/>
      <c r="AB17" s="12"/>
      <c r="AC17" s="12"/>
    </row>
    <row r="18" spans="1:29" ht="12.75" customHeight="1" x14ac:dyDescent="0.2">
      <c r="A18" s="12" t="s">
        <v>190</v>
      </c>
      <c r="B18" s="24" t="s">
        <v>201</v>
      </c>
      <c r="C18" s="24"/>
      <c r="D18" s="24" t="s">
        <v>201</v>
      </c>
      <c r="E18" s="28"/>
      <c r="F18" s="24" t="s">
        <v>201</v>
      </c>
      <c r="G18" s="12"/>
      <c r="H18" s="24" t="s">
        <v>201</v>
      </c>
      <c r="I18" s="24"/>
      <c r="J18" s="24" t="s">
        <v>201</v>
      </c>
      <c r="K18" s="12"/>
      <c r="L18" s="12"/>
      <c r="M18" s="12"/>
      <c r="N18" s="12"/>
      <c r="O18" s="12"/>
      <c r="P18" s="12"/>
      <c r="Q18" s="12"/>
      <c r="R18" s="12"/>
      <c r="S18" s="12"/>
      <c r="T18" s="12"/>
      <c r="U18" s="12"/>
      <c r="V18" s="12"/>
      <c r="W18" s="12"/>
      <c r="X18" s="12"/>
      <c r="Y18" s="12"/>
      <c r="Z18" s="12"/>
      <c r="AA18" s="12"/>
      <c r="AB18" s="12"/>
      <c r="AC18" s="12"/>
    </row>
    <row r="19" spans="1:29" ht="12.75" customHeight="1" x14ac:dyDescent="0.2">
      <c r="A19" s="12" t="s">
        <v>598</v>
      </c>
      <c r="B19" s="24"/>
      <c r="C19" s="24"/>
      <c r="D19" s="24" t="s">
        <v>201</v>
      </c>
      <c r="E19" s="28"/>
      <c r="F19" s="24"/>
      <c r="G19" s="12"/>
      <c r="H19" s="24"/>
      <c r="I19" s="24"/>
      <c r="J19" s="24" t="s">
        <v>201</v>
      </c>
      <c r="K19" s="12"/>
      <c r="L19" s="12"/>
      <c r="M19" s="12"/>
      <c r="N19" s="12"/>
      <c r="O19" s="12"/>
      <c r="P19" s="12"/>
      <c r="Q19" s="12"/>
      <c r="R19" s="12"/>
      <c r="S19" s="12"/>
      <c r="T19" s="12"/>
      <c r="U19" s="12"/>
      <c r="V19" s="12"/>
      <c r="W19" s="12"/>
      <c r="X19" s="12"/>
      <c r="Y19" s="12"/>
      <c r="Z19" s="12"/>
      <c r="AA19" s="12"/>
      <c r="AB19" s="12"/>
      <c r="AC19" s="12"/>
    </row>
    <row r="20" spans="1:29" x14ac:dyDescent="0.2">
      <c r="A20" s="12"/>
      <c r="B20" s="12"/>
      <c r="C20" s="12"/>
      <c r="D20" s="12"/>
      <c r="E20" s="258"/>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ht="12.75" x14ac:dyDescent="0.2">
      <c r="A21" s="17" t="s">
        <v>309</v>
      </c>
      <c r="B21" s="12"/>
      <c r="C21" s="12"/>
      <c r="D21" s="12"/>
      <c r="E21" s="258"/>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ht="12.75" customHeight="1" x14ac:dyDescent="0.2">
      <c r="A22" s="12" t="s">
        <v>205</v>
      </c>
      <c r="B22" s="471" t="s">
        <v>328</v>
      </c>
      <c r="C22" s="471"/>
      <c r="D22" s="471"/>
      <c r="E22" s="471"/>
      <c r="F22" s="471"/>
      <c r="G22" s="471"/>
      <c r="H22" s="471"/>
      <c r="I22" s="471"/>
      <c r="J22" s="471"/>
      <c r="K22" s="12"/>
      <c r="L22" s="12"/>
      <c r="M22" s="12"/>
      <c r="N22" s="12"/>
      <c r="O22" s="12"/>
      <c r="P22" s="12"/>
      <c r="Q22" s="12"/>
      <c r="R22" s="12"/>
      <c r="S22" s="12"/>
      <c r="T22" s="12"/>
      <c r="U22" s="12"/>
      <c r="V22" s="12"/>
      <c r="W22" s="12"/>
      <c r="X22" s="12"/>
      <c r="Y22" s="12"/>
      <c r="Z22" s="12"/>
      <c r="AA22" s="12"/>
      <c r="AB22" s="12"/>
      <c r="AC22" s="12"/>
    </row>
    <row r="23" spans="1:29" ht="12.75" customHeight="1" x14ac:dyDescent="0.2">
      <c r="A23" s="12"/>
      <c r="B23" s="471" t="s">
        <v>308</v>
      </c>
      <c r="C23" s="471"/>
      <c r="D23" s="471"/>
      <c r="E23" s="471"/>
      <c r="F23" s="471"/>
      <c r="G23" s="471"/>
      <c r="H23" s="471"/>
      <c r="I23" s="471"/>
      <c r="J23" s="471"/>
      <c r="K23" s="12"/>
      <c r="L23" s="12"/>
      <c r="M23" s="12"/>
      <c r="N23" s="12"/>
      <c r="O23" s="12"/>
      <c r="P23" s="12"/>
      <c r="Q23" s="12"/>
      <c r="R23" s="12"/>
      <c r="S23" s="12"/>
      <c r="T23" s="12"/>
      <c r="U23" s="12"/>
      <c r="V23" s="12"/>
      <c r="W23" s="12"/>
      <c r="X23" s="12"/>
      <c r="Y23" s="12"/>
      <c r="Z23" s="12"/>
      <c r="AA23" s="12"/>
      <c r="AB23" s="12"/>
      <c r="AC23" s="12"/>
    </row>
    <row r="24" spans="1:29" ht="12.75" customHeight="1" x14ac:dyDescent="0.2">
      <c r="A24" s="12"/>
      <c r="B24" s="471" t="s">
        <v>329</v>
      </c>
      <c r="C24" s="471"/>
      <c r="D24" s="471"/>
      <c r="E24" s="471"/>
      <c r="F24" s="471"/>
      <c r="G24" s="471"/>
      <c r="H24" s="471"/>
      <c r="I24" s="471"/>
      <c r="J24" s="471"/>
      <c r="K24" s="12"/>
      <c r="L24" s="12"/>
      <c r="M24" s="12"/>
      <c r="N24" s="12"/>
      <c r="O24" s="12"/>
      <c r="P24" s="12"/>
      <c r="Q24" s="12"/>
      <c r="R24" s="12"/>
      <c r="S24" s="12"/>
      <c r="T24" s="12"/>
      <c r="U24" s="12"/>
      <c r="V24" s="12"/>
      <c r="W24" s="12"/>
      <c r="X24" s="12"/>
      <c r="Y24" s="12"/>
      <c r="Z24" s="12"/>
      <c r="AA24" s="12"/>
      <c r="AB24" s="12"/>
      <c r="AC24" s="12"/>
    </row>
    <row r="25" spans="1:29" ht="12.75" customHeight="1" x14ac:dyDescent="0.2">
      <c r="A25" s="12"/>
      <c r="B25" s="471" t="s">
        <v>330</v>
      </c>
      <c r="C25" s="471"/>
      <c r="D25" s="471"/>
      <c r="E25" s="471"/>
      <c r="F25" s="471"/>
      <c r="G25" s="471"/>
      <c r="H25" s="471"/>
      <c r="I25" s="471"/>
      <c r="J25" s="471"/>
      <c r="K25" s="12"/>
      <c r="L25" s="12"/>
      <c r="M25" s="12"/>
      <c r="N25" s="12"/>
      <c r="O25" s="12"/>
      <c r="P25" s="12"/>
      <c r="Q25" s="12"/>
      <c r="R25" s="12"/>
      <c r="S25" s="12"/>
      <c r="T25" s="12"/>
      <c r="U25" s="12"/>
      <c r="V25" s="12"/>
      <c r="W25" s="12"/>
      <c r="X25" s="12"/>
      <c r="Y25" s="12"/>
      <c r="Z25" s="12"/>
      <c r="AA25" s="12"/>
      <c r="AB25" s="12"/>
      <c r="AC25" s="12"/>
    </row>
    <row r="26" spans="1:29" x14ac:dyDescent="0.2">
      <c r="A26" s="12"/>
      <c r="B26" s="264"/>
      <c r="C26" s="12"/>
      <c r="D26" s="12"/>
      <c r="E26" s="258"/>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12.75" x14ac:dyDescent="0.2">
      <c r="A27" s="17" t="s">
        <v>12</v>
      </c>
      <c r="B27" s="12"/>
      <c r="C27" s="12"/>
      <c r="D27" s="12"/>
      <c r="E27" s="258"/>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12.75" customHeight="1" x14ac:dyDescent="0.2">
      <c r="A28" s="12" t="s">
        <v>205</v>
      </c>
      <c r="B28" s="472" t="s">
        <v>206</v>
      </c>
      <c r="C28" s="472"/>
      <c r="D28" s="472"/>
      <c r="E28" s="264"/>
      <c r="F28" s="264"/>
      <c r="G28" s="264"/>
      <c r="H28" s="264"/>
      <c r="I28" s="264"/>
      <c r="J28" s="264"/>
      <c r="K28" s="12"/>
      <c r="L28" s="12"/>
      <c r="M28" s="12"/>
      <c r="N28" s="12"/>
      <c r="O28" s="12"/>
      <c r="P28" s="12"/>
      <c r="Q28" s="12"/>
      <c r="R28" s="12"/>
      <c r="S28" s="12"/>
      <c r="T28" s="12"/>
      <c r="U28" s="12"/>
      <c r="V28" s="12"/>
      <c r="W28" s="12"/>
      <c r="X28" s="12"/>
      <c r="Y28" s="12"/>
      <c r="Z28" s="12"/>
      <c r="AA28" s="12"/>
      <c r="AB28" s="12"/>
      <c r="AC28" s="12"/>
    </row>
    <row r="29" spans="1:29" ht="12.75" customHeight="1" x14ac:dyDescent="0.2">
      <c r="A29" s="12"/>
      <c r="B29" s="473" t="s">
        <v>259</v>
      </c>
      <c r="C29" s="473"/>
      <c r="D29" s="473"/>
      <c r="E29" s="265"/>
      <c r="F29" s="265"/>
      <c r="G29" s="265"/>
      <c r="H29" s="265"/>
      <c r="I29" s="265"/>
      <c r="J29" s="265"/>
      <c r="K29" s="12"/>
      <c r="L29" s="12"/>
      <c r="M29" s="12"/>
      <c r="N29" s="12"/>
      <c r="O29" s="12"/>
      <c r="P29" s="12"/>
      <c r="Q29" s="12"/>
      <c r="R29" s="12"/>
      <c r="S29" s="12"/>
      <c r="T29" s="12"/>
      <c r="U29" s="12"/>
      <c r="V29" s="12"/>
      <c r="W29" s="12"/>
      <c r="X29" s="12"/>
      <c r="Y29" s="12"/>
      <c r="Z29" s="12"/>
      <c r="AA29" s="12"/>
      <c r="AB29" s="12"/>
      <c r="AC29" s="12"/>
    </row>
    <row r="30" spans="1:29" ht="12.75" customHeight="1" x14ac:dyDescent="0.2">
      <c r="A30" s="12"/>
      <c r="B30" s="473" t="s">
        <v>258</v>
      </c>
      <c r="C30" s="473"/>
      <c r="D30" s="473"/>
      <c r="E30" s="265"/>
      <c r="F30" s="265"/>
      <c r="G30" s="265"/>
      <c r="H30" s="265"/>
      <c r="I30" s="265"/>
      <c r="J30" s="265"/>
      <c r="K30" s="12"/>
      <c r="L30" s="12"/>
      <c r="M30" s="12"/>
      <c r="N30" s="12"/>
      <c r="O30" s="12"/>
      <c r="P30" s="12"/>
      <c r="Q30" s="12"/>
      <c r="R30" s="12"/>
      <c r="S30" s="12"/>
      <c r="T30" s="12"/>
      <c r="U30" s="12"/>
      <c r="V30" s="12"/>
      <c r="W30" s="12"/>
      <c r="X30" s="12"/>
      <c r="Y30" s="12"/>
      <c r="Z30" s="12"/>
      <c r="AA30" s="12"/>
      <c r="AB30" s="12"/>
      <c r="AC30" s="12"/>
    </row>
    <row r="31" spans="1:29" ht="12.75" customHeight="1" x14ac:dyDescent="0.2">
      <c r="A31" s="12"/>
      <c r="B31" s="472" t="s">
        <v>310</v>
      </c>
      <c r="C31" s="472"/>
      <c r="D31" s="472"/>
      <c r="E31" s="264"/>
      <c r="F31" s="264"/>
      <c r="G31" s="264"/>
      <c r="H31" s="264"/>
      <c r="I31" s="264"/>
      <c r="J31" s="264"/>
      <c r="K31" s="12"/>
      <c r="L31" s="12"/>
      <c r="M31" s="12"/>
      <c r="N31" s="12"/>
      <c r="O31" s="12"/>
      <c r="P31" s="12"/>
      <c r="Q31" s="12"/>
      <c r="R31" s="12"/>
      <c r="S31" s="12"/>
      <c r="T31" s="12"/>
      <c r="U31" s="12"/>
      <c r="V31" s="12"/>
      <c r="W31" s="12"/>
      <c r="X31" s="12"/>
      <c r="Y31" s="12"/>
      <c r="Z31" s="12"/>
      <c r="AA31" s="12"/>
      <c r="AB31" s="12"/>
      <c r="AC31" s="12"/>
    </row>
    <row r="32" spans="1:29" x14ac:dyDescent="0.2">
      <c r="A32" s="12"/>
      <c r="B32" s="12"/>
      <c r="C32" s="12"/>
      <c r="D32" s="12"/>
      <c r="E32" s="258"/>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spans="1:29" ht="14.25" x14ac:dyDescent="0.2">
      <c r="A33" s="17" t="s">
        <v>260</v>
      </c>
      <c r="B33" s="12"/>
      <c r="C33" s="12"/>
      <c r="D33" s="12"/>
      <c r="E33" s="258"/>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ht="12.75" customHeight="1" x14ac:dyDescent="0.2">
      <c r="A34" s="12" t="s">
        <v>108</v>
      </c>
      <c r="B34" s="68">
        <v>68.819999999999993</v>
      </c>
      <c r="C34" s="12"/>
      <c r="D34" s="12">
        <v>79.48</v>
      </c>
      <c r="E34" s="258"/>
      <c r="F34" s="68">
        <v>53.7</v>
      </c>
      <c r="G34" s="12"/>
      <c r="H34" s="68">
        <v>66.900000000000006</v>
      </c>
      <c r="I34" s="12"/>
      <c r="J34" s="68">
        <v>78.900000000000006</v>
      </c>
      <c r="K34" s="12"/>
      <c r="L34" s="12"/>
      <c r="M34" s="12"/>
      <c r="N34" s="12"/>
      <c r="O34" s="12"/>
      <c r="P34" s="12"/>
      <c r="Q34" s="12"/>
      <c r="R34" s="12"/>
      <c r="S34" s="12"/>
      <c r="T34" s="12"/>
      <c r="U34" s="12"/>
      <c r="V34" s="12"/>
      <c r="W34" s="12"/>
      <c r="X34" s="12"/>
      <c r="Y34" s="12"/>
      <c r="Z34" s="12"/>
      <c r="AA34" s="12"/>
      <c r="AB34" s="12"/>
      <c r="AC34" s="12"/>
    </row>
    <row r="35" spans="1:29"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1:29" x14ac:dyDescent="0.2">
      <c r="A36" s="474" t="s">
        <v>127</v>
      </c>
      <c r="B36" s="474"/>
      <c r="C36" s="474"/>
      <c r="D36" s="474"/>
      <c r="E36" s="474"/>
      <c r="F36" s="474"/>
      <c r="G36" s="474"/>
      <c r="H36" s="474"/>
      <c r="I36" s="474"/>
      <c r="J36" s="474"/>
      <c r="K36" s="12"/>
      <c r="L36" s="12"/>
      <c r="M36" s="12"/>
      <c r="N36" s="12"/>
      <c r="O36" s="12"/>
      <c r="P36" s="12"/>
      <c r="Q36" s="12"/>
      <c r="R36" s="12"/>
      <c r="S36" s="12"/>
      <c r="T36" s="12"/>
      <c r="U36" s="12"/>
      <c r="V36" s="12"/>
      <c r="W36" s="12"/>
      <c r="X36" s="12"/>
      <c r="Y36" s="12"/>
      <c r="Z36" s="12"/>
      <c r="AA36" s="12"/>
      <c r="AB36" s="12"/>
      <c r="AC36" s="12"/>
    </row>
    <row r="37" spans="1:29" ht="6"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29" ht="54.75" customHeight="1" x14ac:dyDescent="0.2">
      <c r="A38" s="470" t="s">
        <v>128</v>
      </c>
      <c r="B38" s="470"/>
      <c r="C38" s="470"/>
      <c r="D38" s="470"/>
      <c r="E38" s="470"/>
      <c r="F38" s="470"/>
      <c r="G38" s="470"/>
      <c r="H38" s="470"/>
      <c r="I38" s="470"/>
      <c r="J38" s="470"/>
      <c r="K38" s="12"/>
      <c r="L38" s="12"/>
      <c r="M38" s="12"/>
      <c r="N38" s="12"/>
      <c r="O38" s="12"/>
      <c r="P38" s="12"/>
      <c r="Q38" s="12"/>
      <c r="R38" s="12"/>
      <c r="S38" s="12"/>
      <c r="T38" s="12"/>
      <c r="U38" s="12"/>
      <c r="V38" s="12"/>
      <c r="W38" s="12"/>
      <c r="X38" s="12"/>
      <c r="Y38" s="12"/>
      <c r="Z38" s="12"/>
      <c r="AA38" s="12"/>
      <c r="AB38" s="12"/>
      <c r="AC38" s="12"/>
    </row>
    <row r="39" spans="1:29" ht="8.25" customHeight="1" x14ac:dyDescent="0.2">
      <c r="A39" s="263"/>
      <c r="B39" s="263"/>
      <c r="C39" s="263"/>
      <c r="D39" s="263"/>
      <c r="E39" s="263"/>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ht="31.5" customHeight="1" x14ac:dyDescent="0.2">
      <c r="A40" s="470" t="s">
        <v>261</v>
      </c>
      <c r="B40" s="470"/>
      <c r="C40" s="470"/>
      <c r="D40" s="470"/>
      <c r="E40" s="470"/>
      <c r="F40" s="470"/>
      <c r="G40" s="470"/>
      <c r="H40" s="470"/>
      <c r="I40" s="470"/>
      <c r="J40" s="470"/>
      <c r="K40" s="12"/>
      <c r="L40" s="12"/>
      <c r="M40" s="12"/>
      <c r="N40" s="12"/>
      <c r="O40" s="12"/>
      <c r="P40" s="12"/>
      <c r="Q40" s="12"/>
      <c r="R40" s="12"/>
      <c r="S40" s="12"/>
      <c r="T40" s="12"/>
      <c r="U40" s="12"/>
      <c r="V40" s="12"/>
      <c r="W40" s="12"/>
      <c r="X40" s="12"/>
      <c r="Y40" s="12"/>
      <c r="Z40" s="12"/>
      <c r="AA40" s="12"/>
      <c r="AB40" s="12"/>
      <c r="AC40" s="12"/>
    </row>
    <row r="41" spans="1:29" ht="8.25" customHeight="1" x14ac:dyDescent="0.2">
      <c r="A41" s="263"/>
      <c r="B41" s="263"/>
      <c r="C41" s="263"/>
      <c r="D41" s="263"/>
      <c r="E41" s="263"/>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t="s">
        <v>307</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1:29"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spans="1:29"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1:29"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spans="1:29"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spans="1:29"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sheetData>
  <mergeCells count="11">
    <mergeCell ref="A38:J38"/>
    <mergeCell ref="A40:J40"/>
    <mergeCell ref="B22:J22"/>
    <mergeCell ref="B23:J23"/>
    <mergeCell ref="B24:J24"/>
    <mergeCell ref="B25:J25"/>
    <mergeCell ref="B28:D28"/>
    <mergeCell ref="B30:D30"/>
    <mergeCell ref="B29:D29"/>
    <mergeCell ref="B31:D31"/>
    <mergeCell ref="A36:J36"/>
  </mergeCells>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D71"/>
  <sheetViews>
    <sheetView showGridLines="0" zoomScaleNormal="100" workbookViewId="0">
      <selection activeCell="A3" sqref="A3"/>
    </sheetView>
  </sheetViews>
  <sheetFormatPr defaultRowHeight="11.25" x14ac:dyDescent="0.2"/>
  <cols>
    <col min="1" max="1" width="39.6640625" customWidth="1"/>
    <col min="2" max="2" width="13.83203125" customWidth="1"/>
    <col min="3" max="7" width="15.83203125" customWidth="1"/>
    <col min="8" max="10" width="18.1640625" bestFit="1" customWidth="1"/>
    <col min="11" max="12" width="9.5" customWidth="1"/>
    <col min="16" max="16" width="22.33203125" customWidth="1"/>
  </cols>
  <sheetData>
    <row r="1" spans="1:30" s="381" customFormat="1" ht="36" customHeight="1" thickBot="1" x14ac:dyDescent="0.25">
      <c r="A1" s="373" t="s">
        <v>416</v>
      </c>
      <c r="B1" s="373"/>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row>
    <row r="2" spans="1:30" s="8" customFormat="1" ht="25.5" customHeight="1" thickTop="1" thickBot="1" x14ac:dyDescent="0.25">
      <c r="A2" s="287"/>
      <c r="B2" s="287"/>
      <c r="C2" s="475" t="s">
        <v>416</v>
      </c>
      <c r="D2" s="475"/>
      <c r="E2" s="475"/>
      <c r="F2" s="475"/>
      <c r="G2" s="476" t="s">
        <v>476</v>
      </c>
      <c r="H2" s="476"/>
      <c r="I2" s="476"/>
      <c r="J2" s="287"/>
      <c r="K2" s="291"/>
      <c r="L2" s="291"/>
      <c r="M2" s="291"/>
      <c r="N2" s="291"/>
      <c r="O2" s="291"/>
      <c r="P2" s="292" t="s">
        <v>65</v>
      </c>
      <c r="Q2" s="291"/>
      <c r="R2" s="291"/>
      <c r="S2" s="291"/>
      <c r="T2" s="291"/>
      <c r="U2" s="291"/>
      <c r="V2" s="291"/>
      <c r="W2" s="291"/>
      <c r="X2" s="291"/>
      <c r="Y2" s="291"/>
      <c r="Z2" s="291"/>
      <c r="AA2" s="291"/>
      <c r="AB2" s="291"/>
      <c r="AC2" s="291"/>
      <c r="AD2" s="291"/>
    </row>
    <row r="3" spans="1:30" ht="15" customHeight="1" x14ac:dyDescent="0.2">
      <c r="A3" s="12" t="s">
        <v>630</v>
      </c>
      <c r="B3" s="243"/>
      <c r="C3" s="387"/>
      <c r="D3" s="387"/>
      <c r="E3" s="387"/>
      <c r="F3" s="387"/>
      <c r="G3" s="388"/>
      <c r="H3" s="388"/>
      <c r="I3" s="388"/>
      <c r="J3" s="388"/>
      <c r="K3" s="12"/>
      <c r="L3" s="12"/>
      <c r="M3" s="12"/>
      <c r="N3" s="12"/>
      <c r="O3" s="12"/>
      <c r="P3" s="12"/>
      <c r="Q3" s="12"/>
      <c r="R3" s="12"/>
      <c r="S3" s="12"/>
      <c r="T3" s="12"/>
      <c r="U3" s="12"/>
      <c r="V3" s="12"/>
      <c r="W3" s="12"/>
      <c r="X3" s="12"/>
      <c r="Y3" s="12"/>
      <c r="Z3" s="12"/>
      <c r="AA3" s="12"/>
      <c r="AB3" s="12"/>
      <c r="AC3" s="12"/>
      <c r="AD3" s="12"/>
    </row>
    <row r="4" spans="1:30" ht="15" customHeight="1" x14ac:dyDescent="0.2">
      <c r="A4" s="243"/>
      <c r="B4" s="243"/>
      <c r="C4" s="387"/>
      <c r="D4" s="387"/>
      <c r="E4" s="387"/>
      <c r="F4" s="387"/>
      <c r="G4" s="452"/>
      <c r="H4" s="452"/>
      <c r="I4" s="452"/>
      <c r="J4" s="452"/>
      <c r="K4" s="12"/>
      <c r="L4" s="12"/>
      <c r="M4" s="12"/>
      <c r="N4" s="12"/>
      <c r="O4" s="12"/>
      <c r="P4" s="12"/>
      <c r="Q4" s="12"/>
      <c r="R4" s="12"/>
      <c r="S4" s="12"/>
      <c r="T4" s="12"/>
      <c r="U4" s="12"/>
      <c r="V4" s="12"/>
      <c r="W4" s="12"/>
      <c r="X4" s="12"/>
      <c r="Y4" s="12"/>
      <c r="Z4" s="12"/>
      <c r="AA4" s="12"/>
      <c r="AB4" s="12"/>
      <c r="AC4" s="12"/>
      <c r="AD4" s="12"/>
    </row>
    <row r="5" spans="1:30" ht="15" customHeight="1" x14ac:dyDescent="0.2">
      <c r="A5" s="243" t="s">
        <v>491</v>
      </c>
      <c r="B5" s="243"/>
      <c r="C5" s="387"/>
      <c r="D5" s="387"/>
      <c r="E5" s="387"/>
      <c r="F5" s="387"/>
      <c r="G5" s="452"/>
      <c r="H5" s="452"/>
      <c r="I5" s="452"/>
      <c r="J5" s="452"/>
      <c r="K5" s="12"/>
      <c r="L5" s="12"/>
      <c r="M5" s="12"/>
      <c r="N5" s="12"/>
      <c r="O5" s="12"/>
      <c r="P5" s="12"/>
      <c r="Q5" s="12"/>
      <c r="R5" s="12"/>
      <c r="S5" s="12"/>
      <c r="T5" s="12"/>
      <c r="U5" s="12"/>
      <c r="V5" s="12"/>
      <c r="W5" s="12"/>
      <c r="X5" s="12"/>
      <c r="Y5" s="12"/>
      <c r="Z5" s="12"/>
      <c r="AA5" s="12"/>
      <c r="AB5" s="12"/>
      <c r="AC5" s="12"/>
      <c r="AD5" s="12"/>
    </row>
    <row r="6" spans="1:30" ht="15" customHeight="1" x14ac:dyDescent="0.2">
      <c r="A6" s="12" t="s">
        <v>108</v>
      </c>
      <c r="B6" s="389">
        <v>95</v>
      </c>
      <c r="C6" s="389">
        <v>100</v>
      </c>
      <c r="D6" s="389">
        <v>120</v>
      </c>
      <c r="E6" s="389">
        <v>140</v>
      </c>
      <c r="F6" s="389">
        <v>195</v>
      </c>
      <c r="G6" s="389">
        <v>100</v>
      </c>
      <c r="H6" s="389">
        <v>120</v>
      </c>
      <c r="I6" s="389">
        <v>140</v>
      </c>
      <c r="J6" s="389">
        <v>235</v>
      </c>
      <c r="K6" s="12"/>
      <c r="L6" s="12"/>
      <c r="M6" s="12"/>
      <c r="N6" s="12"/>
      <c r="O6" s="12"/>
      <c r="P6" s="12"/>
      <c r="Q6" s="12"/>
      <c r="R6" s="12"/>
      <c r="S6" s="12"/>
      <c r="T6" s="12"/>
      <c r="U6" s="12"/>
      <c r="V6" s="12"/>
      <c r="W6" s="12"/>
      <c r="X6" s="12"/>
      <c r="Y6" s="12"/>
      <c r="Z6" s="12"/>
      <c r="AA6" s="12"/>
      <c r="AB6" s="12"/>
      <c r="AC6" s="12"/>
      <c r="AD6" s="12"/>
    </row>
    <row r="7" spans="1:30" ht="10.5" customHeight="1" x14ac:dyDescent="0.2">
      <c r="A7" s="12"/>
      <c r="B7" s="12"/>
      <c r="C7" s="389"/>
      <c r="D7" s="389"/>
      <c r="E7" s="389"/>
      <c r="F7" s="389"/>
      <c r="G7" s="241"/>
      <c r="H7" s="241"/>
      <c r="I7" s="241"/>
      <c r="J7" s="241"/>
      <c r="K7" s="12"/>
      <c r="L7" s="12"/>
      <c r="M7" s="12"/>
      <c r="N7" s="12"/>
      <c r="O7" s="12"/>
      <c r="P7" s="12"/>
      <c r="Q7" s="12"/>
      <c r="R7" s="12"/>
      <c r="S7" s="12"/>
      <c r="T7" s="12"/>
      <c r="U7" s="12"/>
      <c r="V7" s="12"/>
      <c r="W7" s="12"/>
      <c r="X7" s="12"/>
      <c r="Y7" s="12"/>
      <c r="Z7" s="12"/>
      <c r="AA7" s="12"/>
      <c r="AB7" s="12"/>
      <c r="AC7" s="12"/>
      <c r="AD7" s="12"/>
    </row>
    <row r="8" spans="1:30" ht="15" customHeight="1" x14ac:dyDescent="0.2">
      <c r="A8" s="17" t="s">
        <v>114</v>
      </c>
      <c r="B8" s="238"/>
      <c r="C8" s="238"/>
      <c r="D8" s="238"/>
      <c r="E8" s="238"/>
      <c r="F8" s="12"/>
      <c r="G8" s="241"/>
      <c r="H8" s="241"/>
      <c r="I8" s="241"/>
      <c r="J8" s="241"/>
      <c r="K8" s="12"/>
      <c r="L8" s="12"/>
      <c r="M8" s="12"/>
      <c r="N8" s="12"/>
      <c r="O8" s="12"/>
      <c r="P8" s="12"/>
      <c r="Q8" s="12"/>
      <c r="R8" s="12"/>
      <c r="S8" s="12"/>
      <c r="T8" s="12"/>
      <c r="U8" s="12"/>
      <c r="V8" s="12"/>
      <c r="W8" s="12"/>
      <c r="X8" s="12"/>
      <c r="Y8" s="12"/>
      <c r="Z8" s="12"/>
      <c r="AA8" s="12"/>
      <c r="AB8" s="12"/>
      <c r="AC8" s="12"/>
      <c r="AD8" s="12"/>
    </row>
    <row r="9" spans="1:30" ht="7.5" customHeight="1" x14ac:dyDescent="0.2">
      <c r="A9" s="17"/>
      <c r="B9" s="238"/>
      <c r="C9" s="238"/>
      <c r="D9" s="238"/>
      <c r="E9" s="238"/>
      <c r="F9" s="12"/>
      <c r="G9" s="241"/>
      <c r="H9" s="241"/>
      <c r="I9" s="241"/>
      <c r="J9" s="241"/>
      <c r="K9" s="12"/>
      <c r="L9" s="12"/>
      <c r="M9" s="12"/>
      <c r="N9" s="12"/>
      <c r="O9" s="12"/>
      <c r="P9" s="12"/>
      <c r="Q9" s="12"/>
      <c r="R9" s="12"/>
      <c r="S9" s="12"/>
      <c r="T9" s="12"/>
      <c r="U9" s="12"/>
      <c r="V9" s="12"/>
      <c r="W9" s="12"/>
      <c r="X9" s="12"/>
      <c r="Y9" s="12"/>
      <c r="Z9" s="12"/>
      <c r="AA9" s="12"/>
      <c r="AB9" s="12"/>
      <c r="AC9" s="12"/>
      <c r="AD9" s="12"/>
    </row>
    <row r="10" spans="1:30" ht="15" customHeight="1" x14ac:dyDescent="0.2">
      <c r="A10" s="244" t="s">
        <v>12</v>
      </c>
      <c r="B10" s="238"/>
      <c r="C10" s="238"/>
      <c r="D10" s="238"/>
      <c r="E10" s="238"/>
      <c r="F10" s="12"/>
      <c r="G10" s="241"/>
      <c r="H10" s="241"/>
      <c r="I10" s="241"/>
      <c r="J10" s="241"/>
      <c r="K10" s="12"/>
      <c r="L10" s="12"/>
      <c r="M10" s="12"/>
      <c r="N10" s="12"/>
      <c r="O10" s="12"/>
      <c r="P10" s="12"/>
      <c r="Q10" s="12"/>
      <c r="R10" s="12"/>
      <c r="S10" s="12"/>
      <c r="T10" s="12"/>
      <c r="U10" s="12"/>
      <c r="V10" s="12"/>
      <c r="W10" s="12"/>
      <c r="X10" s="12"/>
      <c r="Y10" s="12"/>
      <c r="Z10" s="12"/>
      <c r="AA10" s="12"/>
      <c r="AB10" s="12"/>
      <c r="AC10" s="12"/>
      <c r="AD10" s="12"/>
    </row>
    <row r="11" spans="1:30" ht="15" customHeight="1" x14ac:dyDescent="0.2">
      <c r="A11" s="12" t="s">
        <v>484</v>
      </c>
      <c r="B11" s="24" t="s">
        <v>119</v>
      </c>
      <c r="C11" s="24" t="s">
        <v>119</v>
      </c>
      <c r="D11" s="24" t="s">
        <v>119</v>
      </c>
      <c r="E11" s="24" t="s">
        <v>119</v>
      </c>
      <c r="F11" s="24" t="s">
        <v>119</v>
      </c>
      <c r="G11" s="242" t="s">
        <v>119</v>
      </c>
      <c r="H11" s="242" t="s">
        <v>119</v>
      </c>
      <c r="I11" s="242" t="s">
        <v>119</v>
      </c>
      <c r="J11" s="242" t="s">
        <v>119</v>
      </c>
      <c r="K11" s="12"/>
      <c r="L11" s="12"/>
      <c r="M11" s="12"/>
      <c r="N11" s="12"/>
      <c r="O11" s="12"/>
      <c r="P11" s="12"/>
      <c r="Q11" s="12"/>
      <c r="R11" s="12"/>
      <c r="S11" s="12"/>
      <c r="T11" s="12"/>
      <c r="U11" s="12"/>
      <c r="V11" s="12"/>
      <c r="W11" s="12"/>
      <c r="X11" s="12"/>
      <c r="Y11" s="12"/>
      <c r="Z11" s="12"/>
      <c r="AA11" s="12"/>
      <c r="AB11" s="12"/>
      <c r="AC11" s="12"/>
      <c r="AD11" s="12"/>
    </row>
    <row r="12" spans="1:30" ht="15" customHeight="1" x14ac:dyDescent="0.2">
      <c r="A12" s="12" t="s">
        <v>477</v>
      </c>
      <c r="B12" s="26" t="s">
        <v>119</v>
      </c>
      <c r="C12" s="26" t="s">
        <v>119</v>
      </c>
      <c r="D12" s="26" t="s">
        <v>119</v>
      </c>
      <c r="E12" s="26" t="s">
        <v>119</v>
      </c>
      <c r="F12" s="26" t="s">
        <v>119</v>
      </c>
      <c r="G12" s="242" t="s">
        <v>119</v>
      </c>
      <c r="H12" s="29" t="s">
        <v>119</v>
      </c>
      <c r="I12" s="29" t="s">
        <v>119</v>
      </c>
      <c r="J12" s="29" t="s">
        <v>119</v>
      </c>
      <c r="K12" s="12"/>
      <c r="L12" s="12"/>
      <c r="M12" s="12"/>
      <c r="N12" s="12"/>
      <c r="O12" s="12"/>
      <c r="P12" s="12"/>
      <c r="Q12" s="12"/>
      <c r="R12" s="12"/>
      <c r="S12" s="12"/>
      <c r="T12" s="12"/>
      <c r="U12" s="12"/>
      <c r="V12" s="12"/>
      <c r="W12" s="12"/>
      <c r="X12" s="12"/>
      <c r="Y12" s="12"/>
      <c r="Z12" s="12"/>
      <c r="AA12" s="12"/>
      <c r="AB12" s="12"/>
      <c r="AC12" s="12"/>
      <c r="AD12" s="12"/>
    </row>
    <row r="13" spans="1:30" ht="15" customHeight="1" x14ac:dyDescent="0.2">
      <c r="A13" s="12" t="s">
        <v>478</v>
      </c>
      <c r="B13" s="24" t="s">
        <v>497</v>
      </c>
      <c r="C13" s="24" t="s">
        <v>497</v>
      </c>
      <c r="D13" s="24" t="s">
        <v>497</v>
      </c>
      <c r="E13" s="24" t="s">
        <v>497</v>
      </c>
      <c r="F13" s="24" t="s">
        <v>497</v>
      </c>
      <c r="G13" s="242" t="s">
        <v>498</v>
      </c>
      <c r="H13" s="242" t="s">
        <v>498</v>
      </c>
      <c r="I13" s="242" t="s">
        <v>498</v>
      </c>
      <c r="J13" s="242" t="s">
        <v>498</v>
      </c>
      <c r="K13" s="12"/>
      <c r="L13" s="12"/>
      <c r="M13" s="12"/>
      <c r="N13" s="12"/>
      <c r="O13" s="12"/>
      <c r="P13" s="12"/>
      <c r="Q13" s="12"/>
      <c r="R13" s="12"/>
      <c r="S13" s="12"/>
      <c r="T13" s="12"/>
      <c r="U13" s="12"/>
      <c r="V13" s="12"/>
      <c r="W13" s="12"/>
      <c r="X13" s="12"/>
      <c r="Y13" s="12"/>
      <c r="Z13" s="12"/>
      <c r="AA13" s="12"/>
      <c r="AB13" s="12"/>
      <c r="AC13" s="12"/>
      <c r="AD13" s="12"/>
    </row>
    <row r="14" spans="1:30" ht="7.5" customHeight="1" x14ac:dyDescent="0.2">
      <c r="A14" s="12"/>
      <c r="B14" s="24"/>
      <c r="C14" s="24"/>
      <c r="D14" s="24"/>
      <c r="E14" s="24"/>
      <c r="F14" s="24"/>
      <c r="G14" s="242"/>
      <c r="H14" s="242"/>
      <c r="I14" s="242"/>
      <c r="J14" s="242"/>
      <c r="K14" s="12"/>
      <c r="L14" s="12"/>
      <c r="M14" s="12"/>
      <c r="N14" s="12"/>
      <c r="O14" s="12"/>
      <c r="P14" s="12"/>
      <c r="Q14" s="12"/>
      <c r="R14" s="12"/>
      <c r="S14" s="12"/>
      <c r="T14" s="12"/>
      <c r="U14" s="12"/>
      <c r="V14" s="12"/>
      <c r="W14" s="12"/>
      <c r="X14" s="12"/>
      <c r="Y14" s="12"/>
      <c r="Z14" s="12"/>
      <c r="AA14" s="12"/>
      <c r="AB14" s="12"/>
      <c r="AC14" s="12"/>
      <c r="AD14" s="12"/>
    </row>
    <row r="15" spans="1:30" ht="15" customHeight="1" x14ac:dyDescent="0.2">
      <c r="A15" s="13" t="s">
        <v>272</v>
      </c>
      <c r="B15" s="24"/>
      <c r="C15" s="24"/>
      <c r="D15" s="24"/>
      <c r="E15" s="24"/>
      <c r="F15" s="24"/>
      <c r="G15" s="242"/>
      <c r="H15" s="242"/>
      <c r="I15" s="242"/>
      <c r="J15" s="242"/>
      <c r="K15" s="12"/>
      <c r="L15" s="12"/>
      <c r="M15" s="12"/>
      <c r="N15" s="12"/>
      <c r="O15" s="12"/>
      <c r="P15" s="12"/>
      <c r="Q15" s="12"/>
      <c r="R15" s="12"/>
      <c r="S15" s="12"/>
      <c r="T15" s="12"/>
      <c r="U15" s="12"/>
      <c r="V15" s="12"/>
      <c r="W15" s="12"/>
      <c r="X15" s="12"/>
      <c r="Y15" s="12"/>
      <c r="Z15" s="12"/>
      <c r="AA15" s="12"/>
      <c r="AB15" s="12"/>
      <c r="AC15" s="12"/>
      <c r="AD15" s="12"/>
    </row>
    <row r="16" spans="1:30" ht="15" customHeight="1" x14ac:dyDescent="0.2">
      <c r="A16" s="12" t="s">
        <v>492</v>
      </c>
      <c r="B16" s="24" t="s">
        <v>493</v>
      </c>
      <c r="C16" s="24" t="s">
        <v>493</v>
      </c>
      <c r="D16" s="24" t="s">
        <v>493</v>
      </c>
      <c r="E16" s="24" t="s">
        <v>493</v>
      </c>
      <c r="F16" s="24" t="s">
        <v>493</v>
      </c>
      <c r="G16" s="242" t="s">
        <v>493</v>
      </c>
      <c r="H16" s="242" t="s">
        <v>499</v>
      </c>
      <c r="I16" s="242" t="s">
        <v>499</v>
      </c>
      <c r="J16" s="242" t="s">
        <v>499</v>
      </c>
      <c r="K16" s="12"/>
      <c r="L16" s="12"/>
      <c r="M16" s="12"/>
      <c r="N16" s="12"/>
      <c r="O16" s="12"/>
      <c r="P16" s="12"/>
      <c r="Q16" s="12"/>
      <c r="R16" s="12"/>
      <c r="S16" s="12"/>
      <c r="T16" s="12"/>
      <c r="U16" s="12"/>
      <c r="V16" s="12"/>
      <c r="W16" s="12"/>
      <c r="X16" s="12"/>
      <c r="Y16" s="12"/>
      <c r="Z16" s="12"/>
      <c r="AA16" s="12"/>
      <c r="AB16" s="12"/>
      <c r="AC16" s="12"/>
      <c r="AD16" s="12"/>
    </row>
    <row r="17" spans="1:30" ht="7.5" customHeight="1" x14ac:dyDescent="0.2">
      <c r="A17" s="12"/>
      <c r="B17" s="24"/>
      <c r="C17" s="24"/>
      <c r="D17" s="24"/>
      <c r="E17" s="24"/>
      <c r="F17" s="24"/>
      <c r="G17" s="242"/>
      <c r="H17" s="242"/>
      <c r="I17" s="242"/>
      <c r="J17" s="242"/>
      <c r="K17" s="12"/>
      <c r="L17" s="12"/>
      <c r="M17" s="12"/>
      <c r="N17" s="12"/>
      <c r="O17" s="12"/>
      <c r="P17" s="12"/>
      <c r="Q17" s="12"/>
      <c r="R17" s="12"/>
      <c r="S17" s="12"/>
      <c r="T17" s="12"/>
      <c r="U17" s="12"/>
      <c r="V17" s="12"/>
      <c r="W17" s="12"/>
      <c r="X17" s="12"/>
      <c r="Y17" s="12"/>
      <c r="Z17" s="12"/>
      <c r="AA17" s="12"/>
      <c r="AB17" s="12"/>
      <c r="AC17" s="12"/>
      <c r="AD17" s="12"/>
    </row>
    <row r="18" spans="1:30" ht="15" customHeight="1" x14ac:dyDescent="0.2">
      <c r="A18" s="13" t="s">
        <v>11</v>
      </c>
      <c r="B18" s="24"/>
      <c r="C18" s="24"/>
      <c r="D18" s="24"/>
      <c r="E18" s="24"/>
      <c r="F18" s="24"/>
      <c r="G18" s="242"/>
      <c r="H18" s="242"/>
      <c r="I18" s="242"/>
      <c r="J18" s="242"/>
      <c r="K18" s="12"/>
      <c r="L18" s="12"/>
      <c r="M18" s="12"/>
      <c r="N18" s="12"/>
      <c r="O18" s="12"/>
      <c r="P18" s="12"/>
      <c r="Q18" s="12"/>
      <c r="R18" s="12"/>
      <c r="S18" s="12"/>
      <c r="T18" s="12"/>
      <c r="U18" s="12"/>
      <c r="V18" s="12"/>
      <c r="W18" s="12"/>
      <c r="X18" s="12"/>
      <c r="Y18" s="12"/>
      <c r="Z18" s="12"/>
      <c r="AA18" s="12"/>
      <c r="AB18" s="12"/>
      <c r="AC18" s="12"/>
      <c r="AD18" s="12"/>
    </row>
    <row r="19" spans="1:30" ht="15" customHeight="1" x14ac:dyDescent="0.2">
      <c r="A19" s="12" t="s">
        <v>479</v>
      </c>
      <c r="B19" s="24" t="s">
        <v>287</v>
      </c>
      <c r="C19" s="24" t="s">
        <v>287</v>
      </c>
      <c r="D19" s="24" t="s">
        <v>287</v>
      </c>
      <c r="E19" s="24" t="s">
        <v>287</v>
      </c>
      <c r="F19" s="24" t="s">
        <v>287</v>
      </c>
      <c r="G19" s="242" t="s">
        <v>480</v>
      </c>
      <c r="H19" s="242" t="s">
        <v>480</v>
      </c>
      <c r="I19" s="242" t="s">
        <v>480</v>
      </c>
      <c r="J19" s="242" t="s">
        <v>480</v>
      </c>
      <c r="K19" s="12"/>
      <c r="L19" s="12"/>
      <c r="M19" s="12"/>
      <c r="N19" s="12"/>
      <c r="O19" s="12"/>
      <c r="P19" s="12"/>
      <c r="Q19" s="12"/>
      <c r="R19" s="12"/>
      <c r="S19" s="12"/>
      <c r="T19" s="12"/>
      <c r="U19" s="12"/>
      <c r="V19" s="12"/>
      <c r="W19" s="12"/>
      <c r="X19" s="12"/>
      <c r="Y19" s="12"/>
      <c r="Z19" s="12"/>
      <c r="AA19" s="12"/>
      <c r="AB19" s="12"/>
      <c r="AC19" s="12"/>
      <c r="AD19" s="12"/>
    </row>
    <row r="20" spans="1:30" ht="15" customHeight="1" x14ac:dyDescent="0.2">
      <c r="A20" s="12" t="s">
        <v>481</v>
      </c>
      <c r="B20" s="24" t="s">
        <v>195</v>
      </c>
      <c r="C20" s="24" t="s">
        <v>195</v>
      </c>
      <c r="D20" s="24" t="s">
        <v>195</v>
      </c>
      <c r="E20" s="24" t="s">
        <v>195</v>
      </c>
      <c r="F20" s="24" t="s">
        <v>195</v>
      </c>
      <c r="G20" s="242" t="s">
        <v>482</v>
      </c>
      <c r="H20" s="242" t="s">
        <v>482</v>
      </c>
      <c r="I20" s="242" t="s">
        <v>482</v>
      </c>
      <c r="J20" s="242" t="s">
        <v>482</v>
      </c>
      <c r="K20" s="12"/>
      <c r="L20" s="12"/>
      <c r="M20" s="12"/>
      <c r="N20" s="12"/>
      <c r="O20" s="12"/>
      <c r="P20" s="12"/>
      <c r="Q20" s="12"/>
      <c r="R20" s="12"/>
      <c r="S20" s="12"/>
      <c r="T20" s="12"/>
      <c r="U20" s="12"/>
      <c r="V20" s="12"/>
      <c r="W20" s="12"/>
      <c r="X20" s="12"/>
      <c r="Y20" s="12"/>
      <c r="Z20" s="12"/>
      <c r="AA20" s="12"/>
      <c r="AB20" s="12"/>
      <c r="AC20" s="12"/>
      <c r="AD20" s="12"/>
    </row>
    <row r="21" spans="1:30" ht="15" customHeight="1" x14ac:dyDescent="0.2">
      <c r="A21" s="12" t="s">
        <v>496</v>
      </c>
      <c r="B21" s="24" t="s">
        <v>195</v>
      </c>
      <c r="C21" s="24" t="s">
        <v>195</v>
      </c>
      <c r="D21" s="24" t="s">
        <v>195</v>
      </c>
      <c r="E21" s="24" t="s">
        <v>195</v>
      </c>
      <c r="F21" s="24" t="s">
        <v>195</v>
      </c>
      <c r="G21" s="242" t="s">
        <v>500</v>
      </c>
      <c r="H21" s="242" t="s">
        <v>500</v>
      </c>
      <c r="I21" s="242" t="s">
        <v>500</v>
      </c>
      <c r="J21" s="242" t="s">
        <v>500</v>
      </c>
      <c r="K21" s="12"/>
      <c r="L21" s="12"/>
      <c r="M21" s="12"/>
      <c r="N21" s="12"/>
      <c r="O21" s="12"/>
      <c r="P21" s="12"/>
      <c r="Q21" s="12"/>
      <c r="R21" s="12"/>
      <c r="S21" s="12"/>
      <c r="T21" s="12"/>
      <c r="U21" s="12"/>
      <c r="V21" s="12"/>
      <c r="W21" s="12"/>
      <c r="X21" s="12"/>
      <c r="Y21" s="12"/>
      <c r="Z21" s="12"/>
      <c r="AA21" s="12"/>
      <c r="AB21" s="12"/>
      <c r="AC21" s="12"/>
      <c r="AD21" s="12"/>
    </row>
    <row r="22" spans="1:30" ht="15" customHeight="1" x14ac:dyDescent="0.2">
      <c r="A22" s="12" t="s">
        <v>483</v>
      </c>
      <c r="B22" s="24" t="s">
        <v>119</v>
      </c>
      <c r="C22" s="24" t="s">
        <v>119</v>
      </c>
      <c r="D22" s="24" t="s">
        <v>119</v>
      </c>
      <c r="E22" s="24" t="s">
        <v>119</v>
      </c>
      <c r="F22" s="24" t="s">
        <v>119</v>
      </c>
      <c r="G22" s="24" t="s">
        <v>119</v>
      </c>
      <c r="H22" s="24" t="s">
        <v>119</v>
      </c>
      <c r="I22" s="242" t="s">
        <v>119</v>
      </c>
      <c r="J22" s="242" t="s">
        <v>119</v>
      </c>
      <c r="K22" s="12"/>
      <c r="L22" s="12"/>
      <c r="M22" s="12"/>
      <c r="N22" s="12"/>
      <c r="O22" s="12"/>
      <c r="P22" s="12"/>
      <c r="Q22" s="12"/>
      <c r="R22" s="12"/>
      <c r="S22" s="12"/>
      <c r="T22" s="12"/>
      <c r="U22" s="12"/>
      <c r="V22" s="12"/>
      <c r="W22" s="12"/>
      <c r="X22" s="12"/>
      <c r="Y22" s="12"/>
      <c r="Z22" s="12"/>
      <c r="AA22" s="12"/>
      <c r="AB22" s="12"/>
      <c r="AC22" s="12"/>
      <c r="AD22" s="12"/>
    </row>
    <row r="23" spans="1:30" ht="15" customHeight="1" x14ac:dyDescent="0.2">
      <c r="A23" s="12" t="s">
        <v>598</v>
      </c>
      <c r="B23" s="24" t="s">
        <v>201</v>
      </c>
      <c r="C23" s="24" t="s">
        <v>201</v>
      </c>
      <c r="D23" s="24" t="s">
        <v>201</v>
      </c>
      <c r="E23" s="24" t="s">
        <v>201</v>
      </c>
      <c r="F23" s="24" t="s">
        <v>201</v>
      </c>
      <c r="G23" s="24" t="s">
        <v>201</v>
      </c>
      <c r="H23" s="24" t="s">
        <v>201</v>
      </c>
      <c r="I23" s="24" t="s">
        <v>201</v>
      </c>
      <c r="J23" s="24" t="s">
        <v>201</v>
      </c>
      <c r="K23" s="12"/>
      <c r="L23" s="12"/>
      <c r="M23" s="12"/>
      <c r="N23" s="12"/>
      <c r="O23" s="12"/>
      <c r="P23" s="12"/>
      <c r="Q23" s="12"/>
      <c r="R23" s="12"/>
      <c r="S23" s="12"/>
      <c r="T23" s="12"/>
      <c r="U23" s="12"/>
      <c r="V23" s="12"/>
      <c r="W23" s="12"/>
      <c r="X23" s="12"/>
      <c r="Y23" s="12"/>
      <c r="Z23" s="12"/>
      <c r="AA23" s="12"/>
      <c r="AB23" s="12"/>
      <c r="AC23" s="12"/>
      <c r="AD23" s="12"/>
    </row>
    <row r="24" spans="1:30" ht="7.5" customHeight="1" x14ac:dyDescent="0.2">
      <c r="A24" s="12"/>
      <c r="B24" s="24"/>
      <c r="C24" s="24"/>
      <c r="D24" s="24"/>
      <c r="E24" s="24"/>
      <c r="F24" s="24"/>
      <c r="G24" s="24"/>
      <c r="H24" s="24"/>
      <c r="I24" s="242"/>
      <c r="J24" s="242"/>
      <c r="K24" s="12"/>
      <c r="L24" s="12"/>
      <c r="M24" s="12"/>
      <c r="N24" s="12"/>
      <c r="O24" s="12"/>
      <c r="P24" s="12"/>
      <c r="Q24" s="12"/>
      <c r="R24" s="12"/>
      <c r="S24" s="12"/>
      <c r="T24" s="12"/>
      <c r="U24" s="12"/>
      <c r="V24" s="12"/>
      <c r="W24" s="12"/>
      <c r="X24" s="12"/>
      <c r="Y24" s="12"/>
      <c r="Z24" s="12"/>
      <c r="AA24" s="12"/>
      <c r="AB24" s="12"/>
      <c r="AC24" s="12"/>
      <c r="AD24" s="12"/>
    </row>
    <row r="25" spans="1:30" ht="15" customHeight="1" x14ac:dyDescent="0.2">
      <c r="A25" s="13" t="s">
        <v>501</v>
      </c>
      <c r="B25" s="24"/>
      <c r="C25" s="24"/>
      <c r="D25" s="24"/>
      <c r="E25" s="24"/>
      <c r="F25" s="24"/>
      <c r="G25" s="24"/>
      <c r="H25" s="24"/>
      <c r="I25" s="242"/>
      <c r="J25" s="242"/>
      <c r="K25" s="12"/>
      <c r="L25" s="12"/>
      <c r="M25" s="12"/>
      <c r="N25" s="12"/>
      <c r="O25" s="12"/>
      <c r="P25" s="12"/>
      <c r="Q25" s="12"/>
      <c r="R25" s="12"/>
      <c r="S25" s="12"/>
      <c r="T25" s="12"/>
      <c r="U25" s="12"/>
      <c r="V25" s="12"/>
      <c r="W25" s="12"/>
      <c r="X25" s="12"/>
      <c r="Y25" s="12"/>
      <c r="Z25" s="12"/>
      <c r="AA25" s="12"/>
      <c r="AB25" s="12"/>
      <c r="AC25" s="12"/>
      <c r="AD25" s="12"/>
    </row>
    <row r="26" spans="1:30" ht="15" customHeight="1" x14ac:dyDescent="0.2">
      <c r="A26" s="12" t="s">
        <v>494</v>
      </c>
      <c r="B26" s="24" t="s">
        <v>603</v>
      </c>
      <c r="C26" s="24" t="s">
        <v>486</v>
      </c>
      <c r="D26" s="24" t="s">
        <v>485</v>
      </c>
      <c r="E26" s="24" t="s">
        <v>487</v>
      </c>
      <c r="F26" s="24" t="s">
        <v>488</v>
      </c>
      <c r="G26" s="24" t="s">
        <v>489</v>
      </c>
      <c r="H26" s="24" t="s">
        <v>487</v>
      </c>
      <c r="I26" s="242" t="s">
        <v>490</v>
      </c>
      <c r="J26" s="242" t="s">
        <v>608</v>
      </c>
      <c r="K26" s="12"/>
      <c r="L26" s="12"/>
      <c r="M26" s="12"/>
      <c r="N26" s="12"/>
      <c r="O26" s="12"/>
      <c r="P26" s="12"/>
      <c r="Q26" s="12"/>
      <c r="R26" s="12"/>
      <c r="S26" s="12"/>
      <c r="T26" s="12"/>
      <c r="U26" s="12"/>
      <c r="V26" s="12"/>
      <c r="W26" s="12"/>
      <c r="X26" s="12"/>
      <c r="Y26" s="12"/>
      <c r="Z26" s="12"/>
      <c r="AA26" s="12"/>
      <c r="AB26" s="12"/>
      <c r="AC26" s="12"/>
      <c r="AD26" s="12"/>
    </row>
    <row r="27" spans="1:30" ht="15.75" hidden="1" customHeight="1" x14ac:dyDescent="0.2">
      <c r="A27" s="12" t="s">
        <v>495</v>
      </c>
      <c r="B27" s="12"/>
      <c r="C27" s="24">
        <v>2</v>
      </c>
      <c r="D27" s="24">
        <v>5</v>
      </c>
      <c r="E27" s="24">
        <v>5</v>
      </c>
      <c r="F27" s="24">
        <v>5</v>
      </c>
      <c r="G27" s="24">
        <v>2</v>
      </c>
      <c r="H27" s="24">
        <v>5</v>
      </c>
      <c r="I27" s="242">
        <v>5</v>
      </c>
      <c r="J27" s="242">
        <v>5</v>
      </c>
      <c r="K27" s="12"/>
      <c r="L27" s="12"/>
      <c r="M27" s="12"/>
      <c r="N27" s="12"/>
      <c r="O27" s="12"/>
      <c r="P27" s="12"/>
      <c r="Q27" s="12"/>
      <c r="R27" s="12"/>
      <c r="S27" s="12"/>
      <c r="T27" s="12"/>
      <c r="U27" s="12"/>
      <c r="V27" s="12"/>
      <c r="W27" s="12"/>
      <c r="X27" s="12"/>
      <c r="Y27" s="12"/>
      <c r="Z27" s="12"/>
      <c r="AA27" s="12"/>
      <c r="AB27" s="12"/>
      <c r="AC27" s="12"/>
      <c r="AD27" s="12"/>
    </row>
    <row r="28" spans="1:30" ht="12.75" customHeight="1" x14ac:dyDescent="0.2">
      <c r="A28" s="12"/>
      <c r="B28" s="12"/>
      <c r="C28" s="24"/>
      <c r="D28" s="24"/>
      <c r="E28" s="24"/>
      <c r="F28" s="24"/>
      <c r="G28" s="242"/>
      <c r="H28" s="242"/>
      <c r="I28" s="242"/>
      <c r="J28" s="242"/>
      <c r="K28" s="12"/>
      <c r="L28" s="12"/>
      <c r="M28" s="12"/>
      <c r="N28" s="12"/>
      <c r="O28" s="12"/>
      <c r="P28" s="12"/>
      <c r="Q28" s="12"/>
      <c r="R28" s="12"/>
      <c r="S28" s="12"/>
      <c r="T28" s="12"/>
      <c r="U28" s="12"/>
      <c r="V28" s="12"/>
      <c r="W28" s="12"/>
      <c r="X28" s="12"/>
      <c r="Y28" s="12"/>
      <c r="Z28" s="12"/>
      <c r="AA28" s="12"/>
      <c r="AB28" s="12"/>
      <c r="AC28" s="12"/>
      <c r="AD28" s="12"/>
    </row>
    <row r="29" spans="1:30" x14ac:dyDescent="0.2">
      <c r="A29" s="13" t="s">
        <v>604</v>
      </c>
      <c r="B29" s="24" t="s">
        <v>605</v>
      </c>
      <c r="C29" s="24" t="s">
        <v>607</v>
      </c>
      <c r="D29" s="24" t="s">
        <v>606</v>
      </c>
      <c r="E29" s="24" t="s">
        <v>606</v>
      </c>
      <c r="F29" s="24" t="s">
        <v>606</v>
      </c>
      <c r="G29" s="24" t="s">
        <v>607</v>
      </c>
      <c r="H29" s="24" t="s">
        <v>606</v>
      </c>
      <c r="I29" s="24" t="s">
        <v>606</v>
      </c>
      <c r="J29" s="24" t="s">
        <v>609</v>
      </c>
      <c r="K29" s="12"/>
      <c r="L29" s="12"/>
      <c r="M29" s="12"/>
      <c r="N29" s="12"/>
      <c r="O29" s="12"/>
      <c r="P29" s="12"/>
      <c r="Q29" s="12"/>
      <c r="R29" s="12"/>
      <c r="S29" s="12"/>
      <c r="T29" s="12"/>
      <c r="U29" s="12"/>
      <c r="V29" s="12"/>
      <c r="W29" s="12"/>
      <c r="X29" s="12"/>
      <c r="Y29" s="12"/>
      <c r="Z29" s="12"/>
      <c r="AA29" s="12"/>
      <c r="AB29" s="12"/>
      <c r="AC29" s="12"/>
      <c r="AD29" s="12"/>
    </row>
    <row r="30" spans="1:30" ht="12.75" x14ac:dyDescent="0.2">
      <c r="A30" s="17"/>
      <c r="B30" s="17"/>
      <c r="C30" s="12"/>
      <c r="D30" s="12"/>
      <c r="E30" s="12"/>
      <c r="F30" s="12"/>
      <c r="G30" s="241"/>
      <c r="H30" s="241"/>
      <c r="I30" s="241"/>
      <c r="J30" s="241"/>
      <c r="K30" s="12"/>
      <c r="L30" s="12"/>
      <c r="M30" s="12"/>
      <c r="N30" s="12"/>
      <c r="O30" s="12"/>
      <c r="P30" s="12"/>
      <c r="Q30" s="12"/>
      <c r="R30" s="12"/>
      <c r="S30" s="12"/>
      <c r="T30" s="12"/>
      <c r="U30" s="12"/>
      <c r="V30" s="12"/>
      <c r="W30" s="12"/>
      <c r="X30" s="12"/>
      <c r="Y30" s="12"/>
      <c r="Z30" s="12"/>
      <c r="AA30" s="12"/>
      <c r="AB30" s="12"/>
      <c r="AC30" s="12"/>
      <c r="AD30" s="12"/>
    </row>
    <row r="31" spans="1:30" x14ac:dyDescent="0.2">
      <c r="A31" s="239"/>
      <c r="B31" s="239"/>
      <c r="C31" s="12"/>
      <c r="D31" s="12"/>
      <c r="E31" s="12"/>
      <c r="F31" s="12"/>
      <c r="G31" s="241"/>
      <c r="H31" s="241"/>
      <c r="I31" s="241"/>
      <c r="J31" s="241"/>
      <c r="K31" s="12"/>
      <c r="L31" s="12"/>
      <c r="M31" s="12"/>
      <c r="N31" s="12"/>
      <c r="O31" s="12"/>
      <c r="P31" s="12"/>
      <c r="Q31" s="12"/>
      <c r="R31" s="12"/>
      <c r="S31" s="12"/>
      <c r="T31" s="12"/>
      <c r="U31" s="12"/>
      <c r="V31" s="12"/>
      <c r="W31" s="12"/>
      <c r="X31" s="12"/>
      <c r="Y31" s="12"/>
      <c r="Z31" s="12"/>
      <c r="AA31" s="12"/>
      <c r="AB31" s="12"/>
      <c r="AC31" s="12"/>
      <c r="AD31" s="12"/>
    </row>
    <row r="32" spans="1:30" ht="12.75" customHeight="1" x14ac:dyDescent="0.2">
      <c r="A32" s="12"/>
      <c r="B32" s="12"/>
      <c r="C32" s="216"/>
      <c r="D32" s="216"/>
      <c r="E32" s="216"/>
      <c r="F32" s="216"/>
      <c r="G32" s="365"/>
      <c r="H32" s="365"/>
      <c r="I32" s="365"/>
      <c r="J32" s="365"/>
      <c r="K32" s="12"/>
      <c r="L32" s="12"/>
      <c r="M32" s="12"/>
      <c r="N32" s="12"/>
      <c r="O32" s="12"/>
      <c r="P32" s="12"/>
      <c r="Q32" s="12"/>
      <c r="R32" s="12"/>
      <c r="S32" s="12"/>
      <c r="T32" s="12"/>
      <c r="U32" s="12"/>
      <c r="V32" s="12"/>
      <c r="W32" s="12"/>
      <c r="X32" s="12"/>
      <c r="Y32" s="12"/>
      <c r="Z32" s="12"/>
      <c r="AA32" s="12"/>
      <c r="AB32" s="12"/>
      <c r="AC32" s="12"/>
      <c r="AD32" s="12"/>
    </row>
    <row r="33" spans="1:30" ht="12.75" customHeight="1" x14ac:dyDescent="0.2">
      <c r="A33" s="12"/>
      <c r="B33" s="12"/>
      <c r="C33" s="216"/>
      <c r="D33" s="216"/>
      <c r="E33" s="216"/>
      <c r="F33" s="216"/>
      <c r="G33" s="365"/>
      <c r="H33" s="365"/>
      <c r="I33" s="365"/>
      <c r="J33" s="365"/>
      <c r="K33" s="12"/>
      <c r="L33" s="12"/>
      <c r="M33" s="12"/>
      <c r="N33" s="12"/>
      <c r="O33" s="12"/>
      <c r="P33" s="12"/>
      <c r="Q33" s="12"/>
      <c r="R33" s="12"/>
      <c r="S33" s="12"/>
      <c r="T33" s="12"/>
      <c r="U33" s="12"/>
      <c r="V33" s="12"/>
      <c r="W33" s="12"/>
      <c r="X33" s="12"/>
      <c r="Y33" s="12"/>
      <c r="Z33" s="12"/>
      <c r="AA33" s="12"/>
      <c r="AB33" s="12"/>
      <c r="AC33" s="12"/>
      <c r="AD33" s="12"/>
    </row>
    <row r="34" spans="1:30" ht="12.75" customHeight="1" x14ac:dyDescent="0.2">
      <c r="A34" s="12"/>
      <c r="B34" s="12"/>
      <c r="C34" s="366"/>
      <c r="D34" s="366"/>
      <c r="E34" s="366"/>
      <c r="F34" s="216"/>
      <c r="G34" s="365"/>
      <c r="H34" s="365"/>
      <c r="I34" s="365"/>
      <c r="J34" s="365"/>
      <c r="K34" s="12"/>
      <c r="L34" s="12"/>
      <c r="M34" s="12"/>
      <c r="N34" s="12"/>
      <c r="O34" s="12"/>
      <c r="P34" s="12"/>
      <c r="Q34" s="12"/>
      <c r="R34" s="12"/>
      <c r="S34" s="12"/>
      <c r="T34" s="12"/>
      <c r="U34" s="12"/>
      <c r="V34" s="12"/>
      <c r="W34" s="12"/>
      <c r="X34" s="12"/>
      <c r="Y34" s="12"/>
      <c r="Z34" s="12"/>
      <c r="AA34" s="12"/>
      <c r="AB34" s="12"/>
      <c r="AC34" s="12"/>
      <c r="AD34" s="12"/>
    </row>
    <row r="35" spans="1:30" ht="12.75" customHeight="1" x14ac:dyDescent="0.2">
      <c r="A35" s="12"/>
      <c r="B35" s="12"/>
      <c r="C35" s="366"/>
      <c r="D35" s="366"/>
      <c r="E35" s="366"/>
      <c r="F35" s="216"/>
      <c r="G35" s="365"/>
      <c r="H35" s="365"/>
      <c r="I35" s="365"/>
      <c r="J35" s="365"/>
      <c r="K35" s="12"/>
      <c r="L35" s="12"/>
      <c r="M35" s="12"/>
      <c r="N35" s="12"/>
      <c r="O35" s="12"/>
      <c r="P35" s="12"/>
      <c r="Q35" s="12"/>
      <c r="R35" s="12"/>
      <c r="S35" s="12"/>
      <c r="T35" s="12"/>
      <c r="U35" s="12"/>
      <c r="V35" s="12"/>
      <c r="W35" s="12"/>
      <c r="X35" s="12"/>
      <c r="Y35" s="12"/>
      <c r="Z35" s="12"/>
      <c r="AA35" s="12"/>
      <c r="AB35" s="12"/>
      <c r="AC35" s="12"/>
      <c r="AD35" s="12"/>
    </row>
    <row r="36" spans="1:30" ht="3" customHeight="1" x14ac:dyDescent="0.2">
      <c r="A36" s="12"/>
      <c r="B36" s="12"/>
      <c r="C36" s="477"/>
      <c r="D36" s="477"/>
      <c r="E36" s="477"/>
      <c r="F36" s="477"/>
      <c r="G36" s="477"/>
      <c r="H36" s="477"/>
      <c r="I36" s="477"/>
      <c r="J36" s="12"/>
      <c r="K36" s="12"/>
      <c r="L36" s="12"/>
      <c r="M36" s="12"/>
      <c r="N36" s="12"/>
      <c r="O36" s="12"/>
      <c r="P36" s="12"/>
      <c r="Q36" s="12"/>
      <c r="R36" s="12"/>
      <c r="S36" s="12"/>
      <c r="T36" s="12"/>
      <c r="U36" s="12"/>
      <c r="V36" s="12"/>
      <c r="W36" s="12"/>
      <c r="X36" s="12"/>
      <c r="Y36" s="12"/>
      <c r="Z36" s="12"/>
      <c r="AA36" s="12"/>
      <c r="AB36" s="12"/>
      <c r="AC36" s="12"/>
      <c r="AD36" s="12"/>
    </row>
    <row r="37" spans="1:30" ht="12.75" customHeight="1" x14ac:dyDescent="0.2">
      <c r="A37" s="240"/>
      <c r="B37" s="240"/>
      <c r="C37" s="216"/>
      <c r="D37" s="216"/>
      <c r="E37" s="216"/>
      <c r="F37" s="216"/>
      <c r="G37" s="216"/>
      <c r="H37" s="216"/>
      <c r="I37" s="216"/>
      <c r="J37" s="430"/>
      <c r="K37" s="12"/>
      <c r="L37" s="12"/>
      <c r="M37" s="12"/>
      <c r="N37" s="12"/>
      <c r="O37" s="12"/>
      <c r="P37" s="12"/>
      <c r="Q37" s="12"/>
      <c r="R37" s="12"/>
      <c r="S37" s="12"/>
      <c r="T37" s="12"/>
      <c r="U37" s="12"/>
      <c r="V37" s="12"/>
      <c r="W37" s="12"/>
      <c r="X37" s="12"/>
      <c r="Y37" s="12"/>
      <c r="Z37" s="12"/>
      <c r="AA37" s="12"/>
      <c r="AB37" s="12"/>
      <c r="AC37" s="12"/>
      <c r="AD37" s="12"/>
    </row>
    <row r="38" spans="1:30" ht="12.75" customHeight="1" x14ac:dyDescent="0.2">
      <c r="A38" s="12"/>
      <c r="B38" s="12"/>
      <c r="C38" s="216"/>
      <c r="D38" s="216"/>
      <c r="E38" s="216"/>
      <c r="F38" s="216"/>
      <c r="G38" s="216"/>
      <c r="H38" s="216"/>
      <c r="I38" s="216"/>
      <c r="J38" s="430"/>
      <c r="K38" s="12"/>
      <c r="L38" s="12"/>
      <c r="M38" s="12"/>
      <c r="N38" s="12"/>
      <c r="O38" s="12"/>
      <c r="P38" s="12"/>
      <c r="Q38" s="12"/>
      <c r="R38" s="12"/>
      <c r="S38" s="12"/>
      <c r="T38" s="12"/>
      <c r="U38" s="12"/>
      <c r="V38" s="12"/>
      <c r="W38" s="12"/>
      <c r="X38" s="12"/>
      <c r="Y38" s="12"/>
      <c r="Z38" s="12"/>
      <c r="AA38" s="12"/>
      <c r="AB38" s="12"/>
      <c r="AC38" s="12"/>
      <c r="AD38" s="12"/>
    </row>
    <row r="39" spans="1:30" ht="12.75" customHeight="1" x14ac:dyDescent="0.2">
      <c r="A39" s="12"/>
      <c r="B39" s="12"/>
      <c r="C39" s="216"/>
      <c r="D39" s="216"/>
      <c r="E39" s="216"/>
      <c r="F39" s="216"/>
      <c r="G39" s="216"/>
      <c r="H39" s="216"/>
      <c r="I39" s="216"/>
      <c r="J39" s="430"/>
      <c r="K39" s="12"/>
      <c r="L39" s="12"/>
      <c r="M39" s="12"/>
      <c r="N39" s="12"/>
      <c r="O39" s="12"/>
      <c r="P39" s="12"/>
      <c r="Q39" s="12"/>
      <c r="R39" s="12"/>
      <c r="S39" s="12"/>
      <c r="T39" s="12"/>
      <c r="U39" s="12"/>
      <c r="V39" s="12"/>
      <c r="W39" s="12"/>
      <c r="X39" s="12"/>
      <c r="Y39" s="12"/>
      <c r="Z39" s="12"/>
      <c r="AA39" s="12"/>
      <c r="AB39" s="12"/>
      <c r="AC39" s="12"/>
      <c r="AD39" s="12"/>
    </row>
    <row r="40" spans="1:30" ht="12.75" customHeight="1" x14ac:dyDescent="0.2">
      <c r="A40" s="12"/>
      <c r="B40" s="12"/>
      <c r="C40" s="216"/>
      <c r="D40" s="216"/>
      <c r="E40" s="216"/>
      <c r="F40" s="216"/>
      <c r="G40" s="216"/>
      <c r="H40" s="216"/>
      <c r="I40" s="216"/>
      <c r="J40" s="430"/>
      <c r="K40" s="12"/>
      <c r="L40" s="12"/>
      <c r="M40" s="12"/>
      <c r="N40" s="12"/>
      <c r="O40" s="12"/>
      <c r="P40" s="12"/>
      <c r="Q40" s="12"/>
      <c r="R40" s="12"/>
      <c r="S40" s="12"/>
      <c r="T40" s="12"/>
      <c r="U40" s="12"/>
      <c r="V40" s="12"/>
      <c r="W40" s="12"/>
      <c r="X40" s="12"/>
      <c r="Y40" s="12"/>
      <c r="Z40" s="12"/>
      <c r="AA40" s="12"/>
      <c r="AB40" s="12"/>
      <c r="AC40" s="12"/>
      <c r="AD40" s="12"/>
    </row>
    <row r="41" spans="1:30" ht="12.75" customHeight="1" x14ac:dyDescent="0.2">
      <c r="A41" s="12"/>
      <c r="B41" s="12"/>
      <c r="C41" s="216"/>
      <c r="D41" s="216"/>
      <c r="E41" s="216"/>
      <c r="F41" s="216"/>
      <c r="G41" s="216"/>
      <c r="H41" s="216"/>
      <c r="I41" s="216"/>
      <c r="J41" s="430"/>
      <c r="K41" s="12"/>
      <c r="L41" s="12"/>
      <c r="M41" s="12"/>
      <c r="N41" s="12"/>
      <c r="O41" s="12"/>
      <c r="P41" s="12"/>
      <c r="Q41" s="12"/>
      <c r="R41" s="12"/>
      <c r="S41" s="12"/>
      <c r="T41" s="12"/>
      <c r="U41" s="12"/>
      <c r="V41" s="12"/>
      <c r="W41" s="12"/>
      <c r="X41" s="12"/>
      <c r="Y41" s="12"/>
      <c r="Z41" s="12"/>
      <c r="AA41" s="12"/>
      <c r="AB41" s="12"/>
      <c r="AC41" s="12"/>
      <c r="AD41" s="12"/>
    </row>
    <row r="42" spans="1:30" ht="2.25" customHeight="1" x14ac:dyDescent="0.2">
      <c r="A42" s="12"/>
      <c r="B42" s="12"/>
      <c r="C42" s="216"/>
      <c r="D42" s="216"/>
      <c r="E42" s="216"/>
      <c r="F42" s="216"/>
      <c r="G42" s="216"/>
      <c r="H42" s="216"/>
      <c r="I42" s="216"/>
      <c r="J42" s="430"/>
      <c r="K42" s="12"/>
      <c r="L42" s="12"/>
      <c r="M42" s="12"/>
      <c r="N42" s="12"/>
      <c r="O42" s="12"/>
      <c r="P42" s="12"/>
      <c r="Q42" s="12"/>
      <c r="R42" s="12"/>
      <c r="S42" s="12"/>
      <c r="T42" s="12"/>
      <c r="U42" s="12"/>
      <c r="V42" s="12"/>
      <c r="W42" s="12"/>
      <c r="X42" s="12"/>
      <c r="Y42" s="12"/>
      <c r="Z42" s="12"/>
      <c r="AA42" s="12"/>
      <c r="AB42" s="12"/>
      <c r="AC42" s="12"/>
      <c r="AD42" s="12"/>
    </row>
    <row r="43" spans="1:30" ht="12.75" customHeight="1" x14ac:dyDescent="0.2">
      <c r="A43" s="240"/>
      <c r="B43" s="240"/>
      <c r="C43" s="216"/>
      <c r="D43" s="216"/>
      <c r="E43" s="216"/>
      <c r="F43" s="216"/>
      <c r="G43" s="216"/>
      <c r="H43" s="216"/>
      <c r="I43" s="216"/>
      <c r="J43" s="430"/>
      <c r="K43" s="12"/>
      <c r="L43" s="12"/>
      <c r="M43" s="12"/>
      <c r="N43" s="12"/>
      <c r="O43" s="12"/>
      <c r="P43" s="12"/>
      <c r="Q43" s="12"/>
      <c r="R43" s="12"/>
      <c r="S43" s="12"/>
      <c r="T43" s="12"/>
      <c r="U43" s="12"/>
      <c r="V43" s="12"/>
      <c r="W43" s="12"/>
      <c r="X43" s="12"/>
      <c r="Y43" s="12"/>
      <c r="Z43" s="12"/>
      <c r="AA43" s="12"/>
      <c r="AB43" s="12"/>
      <c r="AC43" s="12"/>
      <c r="AD43" s="12"/>
    </row>
    <row r="44" spans="1:30" ht="12.75" customHeight="1" x14ac:dyDescent="0.2">
      <c r="A44" s="12"/>
      <c r="B44" s="12"/>
      <c r="C44" s="216"/>
      <c r="D44" s="216"/>
      <c r="E44" s="216"/>
      <c r="F44" s="216"/>
      <c r="G44" s="216"/>
      <c r="H44" s="216"/>
      <c r="I44" s="216"/>
      <c r="J44" s="430"/>
      <c r="K44" s="12"/>
      <c r="L44" s="12"/>
      <c r="M44" s="12"/>
      <c r="N44" s="12"/>
      <c r="O44" s="12"/>
      <c r="P44" s="12"/>
      <c r="Q44" s="12"/>
      <c r="R44" s="12"/>
      <c r="S44" s="12"/>
      <c r="T44" s="12"/>
      <c r="U44" s="12"/>
      <c r="V44" s="12"/>
      <c r="W44" s="12"/>
      <c r="X44" s="12"/>
      <c r="Y44" s="12"/>
      <c r="Z44" s="12"/>
      <c r="AA44" s="12"/>
      <c r="AB44" s="12"/>
      <c r="AC44" s="12"/>
      <c r="AD44" s="12"/>
    </row>
    <row r="45" spans="1:30" ht="12.75" customHeight="1" x14ac:dyDescent="0.2">
      <c r="A45" s="12"/>
      <c r="B45" s="12"/>
      <c r="C45" s="216"/>
      <c r="D45" s="216"/>
      <c r="E45" s="216"/>
      <c r="F45" s="216"/>
      <c r="G45" s="216"/>
      <c r="H45" s="216"/>
      <c r="I45" s="216"/>
      <c r="J45" s="430"/>
      <c r="K45" s="12"/>
      <c r="L45" s="12"/>
      <c r="M45" s="12"/>
      <c r="N45" s="12"/>
      <c r="O45" s="12"/>
      <c r="P45" s="12"/>
      <c r="Q45" s="12"/>
      <c r="R45" s="12"/>
      <c r="S45" s="12"/>
      <c r="T45" s="12"/>
      <c r="U45" s="12"/>
      <c r="V45" s="12"/>
      <c r="W45" s="12"/>
      <c r="X45" s="12"/>
      <c r="Y45" s="12"/>
      <c r="Z45" s="12"/>
      <c r="AA45" s="12"/>
      <c r="AB45" s="12"/>
      <c r="AC45" s="12"/>
      <c r="AD45" s="12"/>
    </row>
    <row r="46" spans="1:30" ht="12.75" customHeight="1" x14ac:dyDescent="0.2">
      <c r="A46" s="12"/>
      <c r="B46" s="12"/>
      <c r="C46" s="216"/>
      <c r="D46" s="216"/>
      <c r="E46" s="216"/>
      <c r="F46" s="216"/>
      <c r="G46" s="216"/>
      <c r="H46" s="216"/>
      <c r="I46" s="216"/>
      <c r="J46" s="430"/>
      <c r="K46" s="12"/>
      <c r="L46" s="12"/>
      <c r="M46" s="12"/>
      <c r="N46" s="12"/>
      <c r="O46" s="12"/>
      <c r="P46" s="12"/>
      <c r="Q46" s="12"/>
      <c r="R46" s="12"/>
      <c r="S46" s="12"/>
      <c r="T46" s="12"/>
      <c r="U46" s="12"/>
      <c r="V46" s="12"/>
      <c r="W46" s="12"/>
      <c r="X46" s="12"/>
      <c r="Y46" s="12"/>
      <c r="Z46" s="12"/>
      <c r="AA46" s="12"/>
      <c r="AB46" s="12"/>
      <c r="AC46" s="12"/>
      <c r="AD46" s="12"/>
    </row>
    <row r="47" spans="1:30" ht="12.75" customHeight="1" x14ac:dyDescent="0.2">
      <c r="A47" s="12"/>
      <c r="B47" s="12"/>
      <c r="C47" s="216"/>
      <c r="D47" s="216"/>
      <c r="E47" s="216"/>
      <c r="F47" s="216"/>
      <c r="G47" s="216"/>
      <c r="H47" s="216"/>
      <c r="I47" s="216"/>
      <c r="J47" s="430"/>
      <c r="K47" s="12"/>
      <c r="L47" s="12"/>
      <c r="M47" s="12"/>
      <c r="N47" s="12"/>
      <c r="O47" s="12"/>
      <c r="P47" s="12"/>
      <c r="Q47" s="12"/>
      <c r="R47" s="12"/>
      <c r="S47" s="12"/>
      <c r="T47" s="12"/>
      <c r="U47" s="12"/>
      <c r="V47" s="12"/>
      <c r="W47" s="12"/>
      <c r="X47" s="12"/>
      <c r="Y47" s="12"/>
      <c r="Z47" s="12"/>
      <c r="AA47" s="12"/>
      <c r="AB47" s="12"/>
      <c r="AC47" s="12"/>
      <c r="AD47" s="12"/>
    </row>
    <row r="48" spans="1:30" ht="2.25" customHeight="1" x14ac:dyDescent="0.2">
      <c r="A48" s="12"/>
      <c r="B48" s="12"/>
      <c r="C48" s="216"/>
      <c r="D48" s="216"/>
      <c r="E48" s="216"/>
      <c r="F48" s="216"/>
      <c r="G48" s="216"/>
      <c r="H48" s="216"/>
      <c r="I48" s="216"/>
      <c r="J48" s="430"/>
      <c r="K48" s="12"/>
      <c r="L48" s="12"/>
      <c r="M48" s="12"/>
      <c r="N48" s="12"/>
      <c r="O48" s="12"/>
      <c r="P48" s="12"/>
      <c r="Q48" s="12"/>
      <c r="R48" s="12"/>
      <c r="S48" s="12"/>
      <c r="T48" s="12"/>
      <c r="U48" s="12"/>
      <c r="V48" s="12"/>
      <c r="W48" s="12"/>
      <c r="X48" s="12"/>
      <c r="Y48" s="12"/>
      <c r="Z48" s="12"/>
      <c r="AA48" s="12"/>
      <c r="AB48" s="12"/>
      <c r="AC48" s="12"/>
      <c r="AD48" s="12"/>
    </row>
    <row r="49" spans="1:30" ht="12.75" customHeight="1" x14ac:dyDescent="0.2">
      <c r="A49" s="240"/>
      <c r="B49" s="240"/>
      <c r="C49" s="216"/>
      <c r="D49" s="216"/>
      <c r="E49" s="216"/>
      <c r="F49" s="216"/>
      <c r="G49" s="216"/>
      <c r="H49" s="216"/>
      <c r="I49" s="216"/>
      <c r="J49" s="430"/>
      <c r="K49" s="12"/>
      <c r="L49" s="12"/>
      <c r="M49" s="12"/>
      <c r="N49" s="12"/>
      <c r="O49" s="12"/>
      <c r="P49" s="12"/>
      <c r="Q49" s="12"/>
      <c r="R49" s="12"/>
      <c r="S49" s="12"/>
      <c r="T49" s="12"/>
      <c r="U49" s="12"/>
      <c r="V49" s="12"/>
      <c r="W49" s="12"/>
      <c r="X49" s="12"/>
      <c r="Y49" s="12"/>
      <c r="Z49" s="12"/>
      <c r="AA49" s="12"/>
      <c r="AB49" s="12"/>
      <c r="AC49" s="12"/>
      <c r="AD49" s="12"/>
    </row>
    <row r="50" spans="1:30" ht="12.75" customHeight="1" x14ac:dyDescent="0.2">
      <c r="A50" s="12"/>
      <c r="B50" s="12"/>
      <c r="C50" s="216"/>
      <c r="D50" s="216"/>
      <c r="E50" s="216"/>
      <c r="F50" s="216"/>
      <c r="G50" s="216"/>
      <c r="H50" s="216"/>
      <c r="I50" s="216"/>
      <c r="J50" s="430"/>
      <c r="K50" s="12"/>
      <c r="L50" s="12"/>
      <c r="M50" s="12"/>
      <c r="N50" s="12"/>
      <c r="O50" s="12"/>
      <c r="P50" s="12"/>
      <c r="Q50" s="12"/>
      <c r="R50" s="12"/>
      <c r="S50" s="12"/>
      <c r="T50" s="12"/>
      <c r="U50" s="12"/>
      <c r="V50" s="12"/>
      <c r="W50" s="12"/>
      <c r="X50" s="12"/>
      <c r="Y50" s="12"/>
      <c r="Z50" s="12"/>
      <c r="AA50" s="12"/>
      <c r="AB50" s="12"/>
      <c r="AC50" s="12"/>
      <c r="AD50" s="12"/>
    </row>
    <row r="51" spans="1:30" ht="12.75" customHeight="1" x14ac:dyDescent="0.2">
      <c r="A51" s="12"/>
      <c r="B51" s="12"/>
      <c r="C51" s="216"/>
      <c r="D51" s="216"/>
      <c r="E51" s="216"/>
      <c r="F51" s="216"/>
      <c r="G51" s="216"/>
      <c r="H51" s="216"/>
      <c r="I51" s="216"/>
      <c r="J51" s="430"/>
      <c r="K51" s="12"/>
      <c r="L51" s="12"/>
      <c r="M51" s="12"/>
      <c r="N51" s="12"/>
      <c r="O51" s="12"/>
      <c r="P51" s="12"/>
      <c r="Q51" s="12"/>
      <c r="R51" s="12"/>
      <c r="S51" s="12"/>
      <c r="T51" s="12"/>
      <c r="U51" s="12"/>
      <c r="V51" s="12"/>
      <c r="W51" s="12"/>
      <c r="X51" s="12"/>
      <c r="Y51" s="12"/>
      <c r="Z51" s="12"/>
      <c r="AA51" s="12"/>
      <c r="AB51" s="12"/>
      <c r="AC51" s="12"/>
      <c r="AD51" s="12"/>
    </row>
    <row r="52" spans="1:30" ht="12.75" customHeight="1" x14ac:dyDescent="0.2">
      <c r="A52" s="12"/>
      <c r="B52" s="12"/>
      <c r="C52" s="216"/>
      <c r="D52" s="216"/>
      <c r="E52" s="216"/>
      <c r="F52" s="216"/>
      <c r="G52" s="216"/>
      <c r="H52" s="216"/>
      <c r="I52" s="216"/>
      <c r="J52" s="430"/>
      <c r="K52" s="12"/>
      <c r="L52" s="12"/>
      <c r="M52" s="12"/>
      <c r="N52" s="12"/>
      <c r="O52" s="12"/>
      <c r="P52" s="12"/>
      <c r="Q52" s="12"/>
      <c r="R52" s="12"/>
      <c r="S52" s="12"/>
      <c r="T52" s="12"/>
      <c r="U52" s="12"/>
      <c r="V52" s="12"/>
      <c r="W52" s="12"/>
      <c r="X52" s="12"/>
      <c r="Y52" s="12"/>
      <c r="Z52" s="12"/>
      <c r="AA52" s="12"/>
      <c r="AB52" s="12"/>
      <c r="AC52" s="12"/>
      <c r="AD52" s="12"/>
    </row>
    <row r="53" spans="1:30" x14ac:dyDescent="0.2">
      <c r="A53" s="12"/>
      <c r="B53" s="12"/>
      <c r="C53" s="24"/>
      <c r="D53" s="24"/>
      <c r="E53" s="24"/>
      <c r="F53" s="12"/>
      <c r="G53" s="12"/>
      <c r="H53" s="12"/>
      <c r="I53" s="216"/>
      <c r="J53" s="430"/>
      <c r="K53" s="12"/>
      <c r="L53" s="12"/>
      <c r="M53" s="12"/>
      <c r="N53" s="12"/>
      <c r="O53" s="12"/>
      <c r="P53" s="12"/>
      <c r="Q53" s="12"/>
      <c r="R53" s="12"/>
      <c r="S53" s="12"/>
      <c r="T53" s="12"/>
      <c r="U53" s="12"/>
      <c r="V53" s="12"/>
      <c r="W53" s="12"/>
      <c r="X53" s="12"/>
      <c r="Y53" s="12"/>
      <c r="Z53" s="12"/>
      <c r="AA53" s="12"/>
      <c r="AB53" s="12"/>
      <c r="AC53" s="12"/>
      <c r="AD53" s="12"/>
    </row>
    <row r="54" spans="1:30" ht="12.75" x14ac:dyDescent="0.2">
      <c r="A54" s="17"/>
      <c r="B54" s="17"/>
      <c r="C54" s="12"/>
      <c r="D54" s="12"/>
      <c r="E54" s="12"/>
      <c r="F54" s="12"/>
      <c r="G54" s="12"/>
      <c r="H54" s="12"/>
      <c r="I54" s="12"/>
      <c r="J54" s="12"/>
    </row>
    <row r="55" spans="1:30" ht="12.75" customHeight="1" x14ac:dyDescent="0.2">
      <c r="A55" s="12"/>
      <c r="B55" s="12"/>
      <c r="C55" s="472"/>
      <c r="D55" s="472"/>
      <c r="E55" s="472"/>
      <c r="F55" s="472"/>
      <c r="G55" s="472"/>
      <c r="H55" s="472"/>
      <c r="I55" s="472"/>
    </row>
    <row r="56" spans="1:30" ht="12.75" customHeight="1" x14ac:dyDescent="0.2">
      <c r="A56" s="12"/>
      <c r="B56" s="12"/>
      <c r="C56" s="473"/>
      <c r="D56" s="473"/>
      <c r="E56" s="473"/>
      <c r="F56" s="473"/>
      <c r="G56" s="473"/>
      <c r="H56" s="473"/>
      <c r="I56" s="473"/>
    </row>
    <row r="57" spans="1:30" ht="12.75" customHeight="1" x14ac:dyDescent="0.2">
      <c r="A57" s="12"/>
      <c r="B57" s="12"/>
      <c r="C57" s="473"/>
      <c r="D57" s="473"/>
      <c r="E57" s="473"/>
      <c r="F57" s="473"/>
      <c r="G57" s="473"/>
      <c r="H57" s="473"/>
      <c r="I57" s="473"/>
    </row>
    <row r="58" spans="1:30" ht="12.75" customHeight="1" x14ac:dyDescent="0.2">
      <c r="A58" s="12"/>
      <c r="B58" s="12"/>
      <c r="C58" s="472"/>
      <c r="D58" s="472"/>
      <c r="E58" s="472"/>
      <c r="F58" s="472"/>
      <c r="G58" s="472"/>
      <c r="H58" s="472"/>
      <c r="I58" s="472"/>
    </row>
    <row r="60" spans="1:30" ht="12.75" x14ac:dyDescent="0.2">
      <c r="A60" s="17"/>
      <c r="B60" s="17"/>
      <c r="C60" s="12"/>
      <c r="D60" s="12"/>
      <c r="E60" s="12"/>
      <c r="F60" s="12"/>
      <c r="G60" s="12"/>
      <c r="H60" s="12"/>
      <c r="I60" s="12"/>
      <c r="J60" s="12"/>
    </row>
    <row r="61" spans="1:30" ht="12.75" customHeight="1" x14ac:dyDescent="0.2">
      <c r="A61" s="12"/>
      <c r="B61" s="12"/>
      <c r="C61" s="68"/>
      <c r="D61" s="68"/>
      <c r="E61" s="68"/>
      <c r="F61" s="68"/>
      <c r="G61" s="68"/>
      <c r="H61" s="68"/>
      <c r="I61" s="68"/>
      <c r="J61" s="68"/>
    </row>
    <row r="63" spans="1:30" x14ac:dyDescent="0.2">
      <c r="C63" s="68"/>
      <c r="D63" s="68"/>
      <c r="E63" s="68"/>
      <c r="F63" s="68"/>
      <c r="G63" s="68"/>
      <c r="H63" s="68"/>
      <c r="I63" s="68"/>
      <c r="J63" s="68"/>
    </row>
    <row r="65" spans="1:10" x14ac:dyDescent="0.2">
      <c r="A65" s="12"/>
      <c r="B65" s="12"/>
    </row>
    <row r="66" spans="1:10" x14ac:dyDescent="0.2">
      <c r="A66" s="12"/>
      <c r="B66" s="12"/>
    </row>
    <row r="67" spans="1:10" ht="58.5" customHeight="1" x14ac:dyDescent="0.2">
      <c r="A67" s="470"/>
      <c r="B67" s="470"/>
      <c r="C67" s="470"/>
      <c r="D67" s="470"/>
      <c r="E67" s="470"/>
      <c r="F67" s="470"/>
      <c r="G67" s="470"/>
      <c r="H67" s="470"/>
      <c r="I67" s="470"/>
    </row>
    <row r="68" spans="1:10" ht="8.25" customHeight="1" x14ac:dyDescent="0.2">
      <c r="A68" s="237"/>
      <c r="B68" s="429"/>
      <c r="C68" s="237"/>
      <c r="D68" s="237"/>
      <c r="E68" s="237"/>
      <c r="F68" s="237"/>
      <c r="G68" s="237"/>
      <c r="H68" s="237"/>
      <c r="I68" s="237"/>
      <c r="J68" s="429"/>
    </row>
    <row r="69" spans="1:10" ht="31.5" customHeight="1" x14ac:dyDescent="0.2">
      <c r="A69" s="470"/>
      <c r="B69" s="470"/>
      <c r="C69" s="470"/>
      <c r="D69" s="470"/>
      <c r="E69" s="470"/>
      <c r="F69" s="470"/>
      <c r="G69" s="470"/>
      <c r="H69" s="470"/>
      <c r="I69" s="470"/>
    </row>
    <row r="70" spans="1:10" ht="8.25" customHeight="1" x14ac:dyDescent="0.2">
      <c r="A70" s="237"/>
      <c r="B70" s="429"/>
      <c r="C70" s="237"/>
      <c r="D70" s="237"/>
      <c r="E70" s="237"/>
      <c r="F70" s="237"/>
      <c r="G70" s="237"/>
      <c r="H70" s="237"/>
      <c r="I70" s="237"/>
      <c r="J70" s="429"/>
    </row>
    <row r="71" spans="1:10" x14ac:dyDescent="0.2">
      <c r="A71" s="12"/>
      <c r="B71" s="12"/>
    </row>
  </sheetData>
  <mergeCells count="9">
    <mergeCell ref="C57:I57"/>
    <mergeCell ref="C58:I58"/>
    <mergeCell ref="A67:I67"/>
    <mergeCell ref="A69:I69"/>
    <mergeCell ref="C2:F2"/>
    <mergeCell ref="G2:I2"/>
    <mergeCell ref="C36:I36"/>
    <mergeCell ref="C55:I55"/>
    <mergeCell ref="C56:I56"/>
  </mergeCells>
  <hyperlinks>
    <hyperlink ref="P2" location="Home!Print_Area" display="Return to Home page"/>
  </hyperlinks>
  <pageMargins left="0.25" right="0.25" top="0.75" bottom="0.75" header="0.3" footer="0.3"/>
  <pageSetup paperSize="8" scale="85" orientation="landscape" r:id="rId1"/>
  <headerFooter alignWithMargins="0">
    <oddFooter>&amp;L&amp;7Telenet - Investor &amp; Analyst Toolkit&amp;R&amp;7Q1 2018 Results</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78"/>
  <sheetViews>
    <sheetView showGridLines="0" zoomScaleNormal="100" workbookViewId="0">
      <selection activeCell="B5" sqref="B5:D12"/>
    </sheetView>
  </sheetViews>
  <sheetFormatPr defaultRowHeight="11.25" x14ac:dyDescent="0.2"/>
  <cols>
    <col min="1" max="1" width="61.83203125" customWidth="1"/>
    <col min="2" max="2" width="28.5" customWidth="1"/>
    <col min="3" max="3" width="4.83203125" customWidth="1"/>
    <col min="4" max="4" width="28.5" customWidth="1"/>
    <col min="5" max="5" width="4.83203125" customWidth="1"/>
    <col min="6" max="6" width="28.5" customWidth="1"/>
    <col min="7" max="7" width="4.83203125" customWidth="1"/>
    <col min="8" max="8" width="28.5" customWidth="1"/>
    <col min="9" max="13" width="9.5" customWidth="1"/>
    <col min="17" max="17" width="22.33203125" customWidth="1"/>
  </cols>
  <sheetData>
    <row r="1" spans="1:29" ht="36" customHeight="1" thickBot="1" x14ac:dyDescent="0.35">
      <c r="A1" s="368" t="s">
        <v>513</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row>
    <row r="2" spans="1:29" s="8" customFormat="1" ht="25.5" customHeight="1" thickTop="1" thickBot="1" x14ac:dyDescent="0.25">
      <c r="A2" s="287" t="s">
        <v>204</v>
      </c>
      <c r="B2" s="289" t="s">
        <v>264</v>
      </c>
      <c r="C2" s="289"/>
      <c r="D2" s="289" t="s">
        <v>265</v>
      </c>
      <c r="E2" s="289"/>
      <c r="F2" s="289" t="s">
        <v>398</v>
      </c>
      <c r="G2" s="289"/>
      <c r="H2" s="289" t="s">
        <v>295</v>
      </c>
      <c r="I2" s="291"/>
      <c r="J2" s="291"/>
      <c r="K2" s="291"/>
      <c r="L2" s="291"/>
      <c r="M2" s="291"/>
      <c r="N2" s="291"/>
      <c r="O2" s="291"/>
      <c r="P2" s="291"/>
      <c r="Q2" s="292" t="s">
        <v>65</v>
      </c>
      <c r="R2" s="291"/>
      <c r="S2" s="291"/>
      <c r="T2" s="291"/>
      <c r="U2" s="291"/>
      <c r="V2" s="291"/>
      <c r="W2" s="291"/>
      <c r="X2" s="291"/>
      <c r="Y2" s="291"/>
      <c r="Z2" s="291"/>
      <c r="AA2" s="291"/>
      <c r="AB2" s="291"/>
      <c r="AC2" s="291"/>
    </row>
    <row r="3" spans="1:29" ht="12.7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12.75" customHeight="1" x14ac:dyDescent="0.2">
      <c r="A4" s="99" t="s">
        <v>475</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row>
    <row r="5" spans="1:29" ht="12.75" customHeight="1" x14ac:dyDescent="0.2">
      <c r="A5" s="12" t="s">
        <v>227</v>
      </c>
      <c r="B5" s="31">
        <v>23</v>
      </c>
      <c r="C5" s="31"/>
      <c r="D5" s="31">
        <v>37</v>
      </c>
      <c r="E5" s="24"/>
      <c r="F5" s="82">
        <v>0</v>
      </c>
      <c r="G5" s="24"/>
      <c r="H5" s="82">
        <v>0</v>
      </c>
      <c r="I5" s="12"/>
      <c r="J5" s="12"/>
      <c r="K5" s="12"/>
      <c r="L5" s="12"/>
      <c r="M5" s="12"/>
      <c r="N5" s="12"/>
      <c r="O5" s="12"/>
      <c r="P5" s="12"/>
      <c r="Q5" s="12"/>
      <c r="R5" s="12"/>
      <c r="S5" s="12"/>
      <c r="T5" s="12"/>
      <c r="U5" s="12"/>
      <c r="V5" s="12"/>
      <c r="W5" s="12"/>
      <c r="X5" s="12"/>
      <c r="Y5" s="12"/>
      <c r="Z5" s="12"/>
      <c r="AA5" s="12"/>
      <c r="AB5" s="12"/>
      <c r="AC5" s="12"/>
    </row>
    <row r="6" spans="1:29" ht="12.75" customHeight="1" x14ac:dyDescent="0.2">
      <c r="A6" s="12" t="s">
        <v>266</v>
      </c>
      <c r="B6" s="31">
        <v>32</v>
      </c>
      <c r="C6" s="31"/>
      <c r="D6" s="31">
        <v>32</v>
      </c>
      <c r="E6" s="24"/>
      <c r="F6" s="82">
        <v>0</v>
      </c>
      <c r="G6" s="24"/>
      <c r="H6" s="82">
        <v>0</v>
      </c>
      <c r="I6" s="12"/>
      <c r="J6" s="12"/>
      <c r="K6" s="12"/>
      <c r="L6" s="12"/>
      <c r="M6" s="12"/>
      <c r="N6" s="12"/>
      <c r="O6" s="12"/>
      <c r="P6" s="12"/>
      <c r="Q6" s="12"/>
      <c r="R6" s="12"/>
      <c r="S6" s="12"/>
      <c r="T6" s="12"/>
      <c r="U6" s="12"/>
      <c r="V6" s="12"/>
      <c r="W6" s="12"/>
      <c r="X6" s="12"/>
      <c r="Y6" s="12"/>
      <c r="Z6" s="12"/>
      <c r="AA6" s="12"/>
      <c r="AB6" s="12"/>
      <c r="AC6" s="12"/>
    </row>
    <row r="7" spans="1:29" ht="12.75" customHeight="1" x14ac:dyDescent="0.2">
      <c r="A7" s="12" t="s">
        <v>228</v>
      </c>
      <c r="B7" s="26" t="s">
        <v>119</v>
      </c>
      <c r="C7" s="26"/>
      <c r="D7" s="26" t="s">
        <v>119</v>
      </c>
      <c r="E7" s="26"/>
      <c r="F7" s="82">
        <v>0</v>
      </c>
      <c r="G7" s="26"/>
      <c r="H7" s="82">
        <v>0</v>
      </c>
      <c r="I7" s="12"/>
      <c r="J7" s="12"/>
      <c r="K7" s="12"/>
      <c r="L7" s="12"/>
      <c r="M7" s="12"/>
      <c r="N7" s="12"/>
      <c r="O7" s="12"/>
      <c r="P7" s="12"/>
      <c r="Q7" s="12"/>
      <c r="R7" s="12"/>
      <c r="S7" s="12"/>
      <c r="T7" s="12"/>
      <c r="U7" s="12"/>
      <c r="V7" s="12"/>
      <c r="W7" s="12"/>
      <c r="X7" s="12"/>
      <c r="Y7" s="12"/>
      <c r="Z7" s="12"/>
      <c r="AA7" s="12"/>
      <c r="AB7" s="12"/>
      <c r="AC7" s="12"/>
    </row>
    <row r="8" spans="1:29" ht="12.75" customHeight="1" x14ac:dyDescent="0.2">
      <c r="A8" s="12" t="s">
        <v>229</v>
      </c>
      <c r="B8" s="78" t="s">
        <v>119</v>
      </c>
      <c r="C8" s="24"/>
      <c r="D8" s="26" t="s">
        <v>119</v>
      </c>
      <c r="E8" s="24"/>
      <c r="F8" s="82">
        <v>0</v>
      </c>
      <c r="G8" s="24"/>
      <c r="H8" s="82">
        <v>0</v>
      </c>
      <c r="I8" s="12"/>
      <c r="J8" s="12"/>
      <c r="K8" s="12"/>
      <c r="L8" s="12"/>
      <c r="M8" s="12"/>
      <c r="N8" s="12"/>
      <c r="O8" s="12"/>
      <c r="P8" s="12"/>
      <c r="Q8" s="12"/>
      <c r="R8" s="12"/>
      <c r="S8" s="12"/>
      <c r="T8" s="12"/>
      <c r="U8" s="12"/>
      <c r="V8" s="12"/>
      <c r="W8" s="12"/>
      <c r="X8" s="12"/>
      <c r="Y8" s="12"/>
      <c r="Z8" s="12"/>
      <c r="AA8" s="12"/>
      <c r="AB8" s="12"/>
      <c r="AC8" s="12"/>
    </row>
    <row r="9" spans="1:29" ht="12.75" customHeight="1" x14ac:dyDescent="0.2">
      <c r="A9" s="12" t="s">
        <v>233</v>
      </c>
      <c r="B9" s="82">
        <v>0</v>
      </c>
      <c r="C9" s="24"/>
      <c r="D9" s="26" t="s">
        <v>119</v>
      </c>
      <c r="E9" s="24"/>
      <c r="F9" s="82">
        <v>0</v>
      </c>
      <c r="G9" s="24"/>
      <c r="H9" s="82">
        <v>0</v>
      </c>
      <c r="I9" s="12"/>
      <c r="J9" s="12"/>
      <c r="K9" s="12"/>
      <c r="L9" s="12"/>
      <c r="M9" s="12"/>
      <c r="N9" s="12"/>
      <c r="O9" s="12"/>
      <c r="P9" s="12"/>
      <c r="Q9" s="12"/>
      <c r="R9" s="12"/>
      <c r="S9" s="12"/>
      <c r="T9" s="12"/>
      <c r="U9" s="12"/>
      <c r="V9" s="12"/>
      <c r="W9" s="12"/>
      <c r="X9" s="12"/>
      <c r="Y9" s="12"/>
      <c r="Z9" s="12"/>
      <c r="AA9" s="12"/>
      <c r="AB9" s="12"/>
      <c r="AC9" s="12"/>
    </row>
    <row r="10" spans="1:29" ht="12.75" customHeight="1" x14ac:dyDescent="0.2">
      <c r="A10" s="12" t="s">
        <v>230</v>
      </c>
      <c r="B10" s="78" t="s">
        <v>119</v>
      </c>
      <c r="C10" s="24"/>
      <c r="D10" s="26" t="s">
        <v>119</v>
      </c>
      <c r="E10" s="24"/>
      <c r="F10" s="82">
        <v>0</v>
      </c>
      <c r="G10" s="24"/>
      <c r="H10" s="82">
        <v>0</v>
      </c>
      <c r="I10" s="12"/>
      <c r="J10" s="12"/>
      <c r="K10" s="12"/>
      <c r="L10" s="12"/>
      <c r="M10" s="12"/>
      <c r="N10" s="12"/>
      <c r="O10" s="12"/>
      <c r="P10" s="12"/>
      <c r="Q10" s="12"/>
      <c r="R10" s="12"/>
      <c r="S10" s="12"/>
      <c r="T10" s="12"/>
      <c r="U10" s="12"/>
      <c r="V10" s="12"/>
      <c r="W10" s="12"/>
      <c r="X10" s="12"/>
      <c r="Y10" s="12"/>
      <c r="Z10" s="12"/>
      <c r="AA10" s="12"/>
      <c r="AB10" s="12"/>
      <c r="AC10" s="12"/>
    </row>
    <row r="11" spans="1:29" ht="12.75" customHeight="1" x14ac:dyDescent="0.2">
      <c r="A11" s="12" t="s">
        <v>296</v>
      </c>
      <c r="B11" s="78" t="s">
        <v>119</v>
      </c>
      <c r="C11" s="24"/>
      <c r="D11" s="26" t="s">
        <v>119</v>
      </c>
      <c r="E11" s="24"/>
      <c r="F11" s="82">
        <v>0</v>
      </c>
      <c r="G11" s="24"/>
      <c r="H11" s="82">
        <v>0</v>
      </c>
      <c r="I11" s="12"/>
      <c r="J11" s="12"/>
      <c r="K11" s="12"/>
      <c r="L11" s="12"/>
      <c r="M11" s="12"/>
      <c r="N11" s="12"/>
      <c r="O11" s="12"/>
      <c r="P11" s="12"/>
      <c r="Q11" s="12"/>
      <c r="R11" s="12"/>
      <c r="S11" s="12"/>
      <c r="T11" s="12"/>
      <c r="U11" s="12"/>
      <c r="V11" s="12"/>
      <c r="W11" s="12"/>
      <c r="X11" s="12"/>
      <c r="Y11" s="12"/>
      <c r="Z11" s="12"/>
      <c r="AA11" s="12"/>
      <c r="AB11" s="12"/>
      <c r="AC11" s="12"/>
    </row>
    <row r="12" spans="1:29" ht="12.75" customHeight="1" x14ac:dyDescent="0.2">
      <c r="A12" s="12" t="s">
        <v>231</v>
      </c>
      <c r="B12" s="82">
        <v>0</v>
      </c>
      <c r="C12" s="24"/>
      <c r="D12" s="26" t="s">
        <v>119</v>
      </c>
      <c r="E12" s="24"/>
      <c r="F12" s="82">
        <v>0</v>
      </c>
      <c r="G12" s="24"/>
      <c r="H12" s="82">
        <v>0</v>
      </c>
      <c r="I12" s="12"/>
      <c r="J12" s="12"/>
      <c r="K12" s="12"/>
      <c r="L12" s="12"/>
      <c r="M12" s="12"/>
      <c r="N12" s="12"/>
      <c r="O12" s="12"/>
      <c r="P12" s="12"/>
      <c r="Q12" s="12"/>
      <c r="R12" s="12"/>
      <c r="S12" s="12"/>
      <c r="T12" s="12"/>
      <c r="U12" s="12"/>
      <c r="V12" s="12"/>
      <c r="W12" s="12"/>
      <c r="X12" s="12"/>
      <c r="Y12" s="12"/>
      <c r="Z12" s="12"/>
      <c r="AA12" s="12"/>
      <c r="AB12" s="12"/>
      <c r="AC12" s="12"/>
    </row>
    <row r="13" spans="1:29" ht="12.75" customHeight="1" x14ac:dyDescent="0.2">
      <c r="A13" s="12" t="s">
        <v>232</v>
      </c>
      <c r="B13" s="82">
        <v>0</v>
      </c>
      <c r="C13" s="24"/>
      <c r="D13" s="26" t="s">
        <v>119</v>
      </c>
      <c r="E13" s="24"/>
      <c r="F13" s="82">
        <v>0</v>
      </c>
      <c r="G13" s="24"/>
      <c r="H13" s="82">
        <v>0</v>
      </c>
      <c r="I13" s="12"/>
      <c r="J13" s="12"/>
      <c r="K13" s="12"/>
      <c r="L13" s="12"/>
      <c r="M13" s="12"/>
      <c r="N13" s="12"/>
      <c r="O13" s="12"/>
      <c r="P13" s="12"/>
      <c r="Q13" s="12"/>
      <c r="R13" s="12"/>
      <c r="S13" s="12"/>
      <c r="T13" s="12"/>
      <c r="U13" s="12"/>
      <c r="V13" s="12"/>
      <c r="W13" s="12"/>
      <c r="X13" s="12"/>
      <c r="Y13" s="12"/>
      <c r="Z13" s="12"/>
      <c r="AA13" s="12"/>
      <c r="AB13" s="12"/>
      <c r="AC13" s="12"/>
    </row>
    <row r="14" spans="1:29" ht="12.75" customHeight="1" x14ac:dyDescent="0.2">
      <c r="A14" s="12"/>
      <c r="B14" s="24"/>
      <c r="C14" s="24"/>
      <c r="D14" s="24"/>
      <c r="E14" s="24"/>
      <c r="F14" s="24"/>
      <c r="G14" s="24"/>
      <c r="H14" s="24"/>
      <c r="I14" s="12"/>
      <c r="J14" s="12"/>
      <c r="K14" s="12"/>
      <c r="L14" s="12"/>
      <c r="M14" s="12"/>
      <c r="N14" s="12"/>
      <c r="O14" s="12"/>
      <c r="P14" s="12"/>
      <c r="Q14" s="12"/>
      <c r="R14" s="12"/>
      <c r="S14" s="12"/>
      <c r="T14" s="12"/>
      <c r="U14" s="12"/>
      <c r="V14" s="12"/>
      <c r="W14" s="12"/>
      <c r="X14" s="12"/>
      <c r="Y14" s="12"/>
      <c r="Z14" s="12"/>
      <c r="AA14" s="12"/>
      <c r="AB14" s="12"/>
      <c r="AC14" s="12"/>
    </row>
    <row r="15" spans="1:29" ht="12.75" customHeight="1" x14ac:dyDescent="0.2">
      <c r="A15" s="17" t="s">
        <v>331</v>
      </c>
      <c r="B15" s="24"/>
      <c r="C15" s="24"/>
      <c r="D15" s="24"/>
      <c r="E15" s="24"/>
      <c r="F15" s="24"/>
      <c r="G15" s="24"/>
      <c r="H15" s="24"/>
      <c r="I15" s="12"/>
      <c r="J15" s="12"/>
      <c r="K15" s="12"/>
      <c r="L15" s="12"/>
      <c r="M15" s="12"/>
      <c r="N15" s="12"/>
      <c r="O15" s="12"/>
      <c r="P15" s="12"/>
      <c r="Q15" s="12"/>
      <c r="R15" s="12"/>
      <c r="S15" s="12"/>
      <c r="T15" s="12"/>
      <c r="U15" s="12"/>
      <c r="V15" s="12"/>
      <c r="W15" s="12"/>
      <c r="X15" s="12"/>
      <c r="Y15" s="12"/>
      <c r="Z15" s="12"/>
      <c r="AA15" s="12"/>
      <c r="AB15" s="12"/>
      <c r="AC15" s="12"/>
    </row>
    <row r="16" spans="1:29" ht="12.75" customHeight="1" x14ac:dyDescent="0.2">
      <c r="A16" s="13" t="s">
        <v>332</v>
      </c>
      <c r="B16" s="32"/>
      <c r="C16" s="32"/>
      <c r="D16" s="32"/>
      <c r="E16" s="24"/>
      <c r="F16" s="24"/>
      <c r="G16" s="24"/>
      <c r="H16" s="32"/>
      <c r="I16" s="12"/>
      <c r="J16" s="12"/>
      <c r="K16" s="12"/>
      <c r="L16" s="12"/>
      <c r="M16" s="12"/>
      <c r="N16" s="12"/>
      <c r="O16" s="12"/>
      <c r="P16" s="12"/>
      <c r="Q16" s="12"/>
      <c r="R16" s="12"/>
      <c r="S16" s="12"/>
      <c r="T16" s="12"/>
      <c r="U16" s="12"/>
      <c r="V16" s="12"/>
      <c r="W16" s="12"/>
      <c r="X16" s="12"/>
      <c r="Y16" s="12"/>
      <c r="Z16" s="12"/>
      <c r="AA16" s="12"/>
      <c r="AB16" s="12"/>
      <c r="AC16" s="12"/>
    </row>
    <row r="17" spans="1:29" ht="12.75" customHeight="1" x14ac:dyDescent="0.2">
      <c r="A17" s="12" t="s">
        <v>333</v>
      </c>
      <c r="B17" s="82">
        <v>0</v>
      </c>
      <c r="C17" s="82"/>
      <c r="D17" s="82">
        <v>0</v>
      </c>
      <c r="E17" s="24"/>
      <c r="F17" s="24" t="s">
        <v>119</v>
      </c>
      <c r="G17" s="24"/>
      <c r="H17" s="82">
        <v>0</v>
      </c>
      <c r="I17" s="12"/>
      <c r="J17" s="12"/>
      <c r="K17" s="12"/>
      <c r="L17" s="12"/>
      <c r="M17" s="12"/>
      <c r="N17" s="12"/>
      <c r="O17" s="12"/>
      <c r="P17" s="12"/>
      <c r="Q17" s="12"/>
      <c r="R17" s="12"/>
      <c r="S17" s="12"/>
      <c r="T17" s="12"/>
      <c r="U17" s="12"/>
      <c r="V17" s="12"/>
      <c r="W17" s="12"/>
      <c r="X17" s="12"/>
      <c r="Y17" s="12"/>
      <c r="Z17" s="12"/>
      <c r="AA17" s="12"/>
      <c r="AB17" s="12"/>
      <c r="AC17" s="12"/>
    </row>
    <row r="18" spans="1:29" ht="12.75" customHeight="1" x14ac:dyDescent="0.2">
      <c r="A18" s="12" t="s">
        <v>334</v>
      </c>
      <c r="B18" s="82">
        <v>0</v>
      </c>
      <c r="C18" s="82"/>
      <c r="D18" s="82">
        <v>0</v>
      </c>
      <c r="E18" s="24"/>
      <c r="F18" s="24" t="s">
        <v>119</v>
      </c>
      <c r="G18" s="24"/>
      <c r="H18" s="82">
        <v>0</v>
      </c>
      <c r="I18" s="12"/>
      <c r="J18" s="12"/>
      <c r="K18" s="12"/>
      <c r="L18" s="12"/>
      <c r="M18" s="12"/>
      <c r="N18" s="12"/>
      <c r="O18" s="12"/>
      <c r="P18" s="12"/>
      <c r="Q18" s="12"/>
      <c r="R18" s="12"/>
      <c r="S18" s="12"/>
      <c r="T18" s="12"/>
      <c r="U18" s="12"/>
      <c r="V18" s="12"/>
      <c r="W18" s="12"/>
      <c r="X18" s="12"/>
      <c r="Y18" s="12"/>
      <c r="Z18" s="12"/>
      <c r="AA18" s="12"/>
      <c r="AB18" s="12"/>
      <c r="AC18" s="12"/>
    </row>
    <row r="19" spans="1:29" ht="12.75" customHeight="1" x14ac:dyDescent="0.2">
      <c r="A19" s="12" t="s">
        <v>234</v>
      </c>
      <c r="B19" s="82">
        <v>0</v>
      </c>
      <c r="C19" s="82"/>
      <c r="D19" s="82">
        <v>0</v>
      </c>
      <c r="E19" s="24"/>
      <c r="F19" s="24" t="s">
        <v>119</v>
      </c>
      <c r="G19" s="24"/>
      <c r="H19" s="82">
        <v>0</v>
      </c>
      <c r="I19" s="12"/>
      <c r="J19" s="12"/>
      <c r="K19" s="12"/>
      <c r="L19" s="12"/>
      <c r="M19" s="12"/>
      <c r="N19" s="12"/>
      <c r="O19" s="12"/>
      <c r="P19" s="12"/>
      <c r="Q19" s="12"/>
      <c r="R19" s="12"/>
      <c r="S19" s="12"/>
      <c r="T19" s="12"/>
      <c r="U19" s="12"/>
      <c r="V19" s="12"/>
      <c r="W19" s="12"/>
      <c r="X19" s="12"/>
      <c r="Y19" s="12"/>
      <c r="Z19" s="12"/>
      <c r="AA19" s="12"/>
      <c r="AB19" s="12"/>
      <c r="AC19" s="12"/>
    </row>
    <row r="20" spans="1:29" ht="12.75" customHeight="1" x14ac:dyDescent="0.2">
      <c r="A20" s="12" t="s">
        <v>462</v>
      </c>
      <c r="B20" s="82">
        <v>0</v>
      </c>
      <c r="C20" s="82"/>
      <c r="D20" s="82">
        <v>0</v>
      </c>
      <c r="E20" s="24"/>
      <c r="F20" s="24" t="s">
        <v>119</v>
      </c>
      <c r="G20" s="24"/>
      <c r="H20" s="82">
        <v>0</v>
      </c>
      <c r="I20" s="12"/>
      <c r="J20" s="12"/>
      <c r="K20" s="12"/>
      <c r="L20" s="12"/>
      <c r="M20" s="12"/>
      <c r="N20" s="12"/>
      <c r="O20" s="12"/>
      <c r="P20" s="12"/>
      <c r="Q20" s="12"/>
      <c r="R20" s="12"/>
      <c r="S20" s="12"/>
      <c r="T20" s="12"/>
      <c r="U20" s="12"/>
      <c r="V20" s="12"/>
      <c r="W20" s="12"/>
      <c r="X20" s="12"/>
      <c r="Y20" s="12"/>
      <c r="Z20" s="12"/>
      <c r="AA20" s="12"/>
      <c r="AB20" s="12"/>
      <c r="AC20" s="12"/>
    </row>
    <row r="21" spans="1:29" ht="12.75" customHeight="1" x14ac:dyDescent="0.2">
      <c r="A21" s="12" t="s">
        <v>461</v>
      </c>
      <c r="B21" s="82">
        <v>0</v>
      </c>
      <c r="C21" s="82"/>
      <c r="D21" s="82">
        <v>0</v>
      </c>
      <c r="E21" s="24"/>
      <c r="F21" s="24" t="s">
        <v>119</v>
      </c>
      <c r="G21" s="24"/>
      <c r="H21" s="82">
        <v>0</v>
      </c>
      <c r="I21" s="12"/>
      <c r="J21" s="12"/>
      <c r="K21" s="12"/>
      <c r="L21" s="12"/>
      <c r="M21" s="12"/>
      <c r="N21" s="12"/>
      <c r="O21" s="12"/>
      <c r="P21" s="12"/>
      <c r="Q21" s="12"/>
      <c r="R21" s="12"/>
      <c r="S21" s="12"/>
      <c r="T21" s="12"/>
      <c r="U21" s="12"/>
      <c r="V21" s="12"/>
      <c r="W21" s="12"/>
      <c r="X21" s="12"/>
      <c r="Y21" s="12"/>
      <c r="Z21" s="12"/>
      <c r="AA21" s="12"/>
      <c r="AB21" s="12"/>
      <c r="AC21" s="12"/>
    </row>
    <row r="22" spans="1:29" ht="12.75" customHeight="1" x14ac:dyDescent="0.2">
      <c r="A22" s="12" t="s">
        <v>235</v>
      </c>
      <c r="B22" s="82">
        <v>0</v>
      </c>
      <c r="C22" s="82"/>
      <c r="D22" s="82">
        <v>0</v>
      </c>
      <c r="E22" s="24"/>
      <c r="F22" s="24" t="s">
        <v>119</v>
      </c>
      <c r="G22" s="24"/>
      <c r="H22" s="82">
        <v>0</v>
      </c>
      <c r="I22" s="12"/>
      <c r="J22" s="12"/>
      <c r="K22" s="12"/>
      <c r="L22" s="12"/>
      <c r="M22" s="12"/>
      <c r="N22" s="12"/>
      <c r="O22" s="12"/>
      <c r="P22" s="12"/>
      <c r="Q22" s="12"/>
      <c r="R22" s="12"/>
      <c r="S22" s="12"/>
      <c r="T22" s="12"/>
      <c r="U22" s="12"/>
      <c r="V22" s="12"/>
      <c r="W22" s="12"/>
      <c r="X22" s="12"/>
      <c r="Y22" s="12"/>
      <c r="Z22" s="12"/>
      <c r="AA22" s="12"/>
      <c r="AB22" s="12"/>
      <c r="AC22" s="12"/>
    </row>
    <row r="23" spans="1:29" ht="12.75" customHeight="1" x14ac:dyDescent="0.2">
      <c r="A23" s="12" t="s">
        <v>236</v>
      </c>
      <c r="B23" s="82">
        <v>0</v>
      </c>
      <c r="C23" s="82"/>
      <c r="D23" s="82">
        <v>0</v>
      </c>
      <c r="E23" s="24"/>
      <c r="F23" s="24" t="s">
        <v>119</v>
      </c>
      <c r="G23" s="24"/>
      <c r="H23" s="82">
        <v>0</v>
      </c>
      <c r="I23" s="12"/>
      <c r="J23" s="12"/>
      <c r="K23" s="12"/>
      <c r="L23" s="12"/>
      <c r="M23" s="12"/>
      <c r="N23" s="12"/>
      <c r="O23" s="12"/>
      <c r="P23" s="12"/>
      <c r="Q23" s="12"/>
      <c r="R23" s="12"/>
      <c r="S23" s="12"/>
      <c r="T23" s="12"/>
      <c r="U23" s="12"/>
      <c r="V23" s="12"/>
      <c r="W23" s="12"/>
      <c r="X23" s="12"/>
      <c r="Y23" s="12"/>
      <c r="Z23" s="12"/>
      <c r="AA23" s="12"/>
      <c r="AB23" s="12"/>
      <c r="AC23" s="12"/>
    </row>
    <row r="24" spans="1:29" ht="12.75" customHeight="1" x14ac:dyDescent="0.2">
      <c r="A24" s="12" t="s">
        <v>460</v>
      </c>
      <c r="B24" s="82">
        <v>0</v>
      </c>
      <c r="C24" s="82"/>
      <c r="D24" s="82">
        <v>0</v>
      </c>
      <c r="E24" s="24"/>
      <c r="F24" s="24" t="s">
        <v>119</v>
      </c>
      <c r="G24" s="24"/>
      <c r="H24" s="82">
        <v>0</v>
      </c>
      <c r="I24" s="12"/>
      <c r="J24" s="12"/>
      <c r="K24" s="12"/>
      <c r="L24" s="12"/>
      <c r="M24" s="12"/>
      <c r="N24" s="12"/>
      <c r="O24" s="12"/>
      <c r="P24" s="12"/>
      <c r="Q24" s="12"/>
      <c r="R24" s="12"/>
      <c r="S24" s="12"/>
      <c r="T24" s="12"/>
      <c r="U24" s="12"/>
      <c r="V24" s="12"/>
      <c r="W24" s="12"/>
      <c r="X24" s="12"/>
      <c r="Y24" s="12"/>
      <c r="Z24" s="12"/>
      <c r="AA24" s="12"/>
      <c r="AB24" s="12"/>
      <c r="AC24" s="12"/>
    </row>
    <row r="25" spans="1:29" ht="12.75" customHeight="1" x14ac:dyDescent="0.2">
      <c r="A25" s="12" t="s">
        <v>237</v>
      </c>
      <c r="B25" s="82">
        <v>0</v>
      </c>
      <c r="C25" s="82"/>
      <c r="D25" s="82">
        <v>0</v>
      </c>
      <c r="E25" s="24"/>
      <c r="F25" s="24" t="s">
        <v>119</v>
      </c>
      <c r="G25" s="24"/>
      <c r="H25" s="82">
        <v>0</v>
      </c>
      <c r="I25" s="12"/>
      <c r="J25" s="12"/>
      <c r="K25" s="12"/>
      <c r="L25" s="12"/>
      <c r="M25" s="12"/>
      <c r="N25" s="12"/>
      <c r="O25" s="12"/>
      <c r="P25" s="12"/>
      <c r="Q25" s="12"/>
      <c r="R25" s="12"/>
      <c r="S25" s="12"/>
      <c r="T25" s="12"/>
      <c r="U25" s="12"/>
      <c r="V25" s="12"/>
      <c r="W25" s="12"/>
      <c r="X25" s="12"/>
      <c r="Y25" s="12"/>
      <c r="Z25" s="12"/>
      <c r="AA25" s="12"/>
      <c r="AB25" s="12"/>
      <c r="AC25" s="12"/>
    </row>
    <row r="26" spans="1:29" ht="12.75" customHeight="1" x14ac:dyDescent="0.2">
      <c r="A26" s="12" t="s">
        <v>335</v>
      </c>
      <c r="B26" s="82">
        <v>0</v>
      </c>
      <c r="C26" s="82"/>
      <c r="D26" s="82">
        <v>0</v>
      </c>
      <c r="E26" s="24"/>
      <c r="F26" s="24" t="s">
        <v>119</v>
      </c>
      <c r="G26" s="24"/>
      <c r="H26" s="82">
        <v>0</v>
      </c>
      <c r="I26" s="12"/>
      <c r="J26" s="12"/>
      <c r="K26" s="12"/>
      <c r="L26" s="12"/>
      <c r="M26" s="12"/>
      <c r="N26" s="12"/>
      <c r="O26" s="12"/>
      <c r="P26" s="12"/>
      <c r="Q26" s="12"/>
      <c r="R26" s="12"/>
      <c r="S26" s="12"/>
      <c r="T26" s="12"/>
      <c r="U26" s="12"/>
      <c r="V26" s="12"/>
      <c r="W26" s="12"/>
      <c r="X26" s="12"/>
      <c r="Y26" s="12"/>
      <c r="Z26" s="12"/>
      <c r="AA26" s="12"/>
      <c r="AB26" s="12"/>
      <c r="AC26" s="12"/>
    </row>
    <row r="27" spans="1:29" ht="12.75" customHeight="1" x14ac:dyDescent="0.2">
      <c r="A27" s="12" t="s">
        <v>238</v>
      </c>
      <c r="B27" s="82">
        <v>0</v>
      </c>
      <c r="C27" s="82"/>
      <c r="D27" s="82">
        <v>0</v>
      </c>
      <c r="E27" s="24"/>
      <c r="F27" s="24" t="s">
        <v>119</v>
      </c>
      <c r="G27" s="24"/>
      <c r="H27" s="82">
        <v>0</v>
      </c>
      <c r="I27" s="12"/>
      <c r="J27" s="12"/>
      <c r="K27" s="12"/>
      <c r="L27" s="12"/>
      <c r="M27" s="12"/>
      <c r="N27" s="12"/>
      <c r="O27" s="12"/>
      <c r="P27" s="12"/>
      <c r="Q27" s="12"/>
      <c r="R27" s="12"/>
      <c r="S27" s="12"/>
      <c r="T27" s="12"/>
      <c r="U27" s="12"/>
      <c r="V27" s="12"/>
      <c r="W27" s="12"/>
      <c r="X27" s="12"/>
      <c r="Y27" s="12"/>
      <c r="Z27" s="12"/>
      <c r="AA27" s="12"/>
      <c r="AB27" s="12"/>
      <c r="AC27" s="12"/>
    </row>
    <row r="28" spans="1:29" ht="12.75" customHeight="1" x14ac:dyDescent="0.2">
      <c r="A28" s="12" t="s">
        <v>463</v>
      </c>
      <c r="B28" s="82">
        <v>0</v>
      </c>
      <c r="C28" s="82"/>
      <c r="D28" s="82">
        <v>0</v>
      </c>
      <c r="E28" s="24"/>
      <c r="F28" s="24" t="s">
        <v>119</v>
      </c>
      <c r="G28" s="24"/>
      <c r="H28" s="82">
        <v>0</v>
      </c>
      <c r="I28" s="12"/>
      <c r="J28" s="12"/>
      <c r="K28" s="12"/>
      <c r="L28" s="12"/>
      <c r="M28" s="12"/>
      <c r="N28" s="12"/>
      <c r="O28" s="12"/>
      <c r="P28" s="12"/>
      <c r="Q28" s="12"/>
      <c r="R28" s="12"/>
      <c r="S28" s="12"/>
      <c r="T28" s="12"/>
      <c r="U28" s="12"/>
      <c r="V28" s="12"/>
      <c r="W28" s="12"/>
      <c r="X28" s="12"/>
      <c r="Y28" s="12"/>
      <c r="Z28" s="12"/>
      <c r="AA28" s="12"/>
      <c r="AB28" s="12"/>
      <c r="AC28" s="12"/>
    </row>
    <row r="29" spans="1:29" ht="12.75" customHeight="1" x14ac:dyDescent="0.2">
      <c r="A29" s="12" t="s">
        <v>464</v>
      </c>
      <c r="B29" s="82">
        <v>0</v>
      </c>
      <c r="C29" s="82"/>
      <c r="D29" s="82">
        <v>0</v>
      </c>
      <c r="E29" s="24"/>
      <c r="F29" s="24" t="s">
        <v>119</v>
      </c>
      <c r="G29" s="24"/>
      <c r="H29" s="82">
        <v>0</v>
      </c>
      <c r="I29" s="12"/>
      <c r="J29" s="12"/>
      <c r="K29" s="12"/>
      <c r="L29" s="12"/>
      <c r="M29" s="12"/>
      <c r="N29" s="12"/>
      <c r="O29" s="12"/>
      <c r="P29" s="12"/>
      <c r="Q29" s="12"/>
      <c r="R29" s="12"/>
      <c r="S29" s="12"/>
      <c r="T29" s="12"/>
      <c r="U29" s="12"/>
      <c r="V29" s="12"/>
      <c r="W29" s="12"/>
      <c r="X29" s="12"/>
      <c r="Y29" s="12"/>
      <c r="Z29" s="12"/>
      <c r="AA29" s="12"/>
      <c r="AB29" s="12"/>
      <c r="AC29" s="12"/>
    </row>
    <row r="30" spans="1:29" ht="12.75" customHeight="1" x14ac:dyDescent="0.2">
      <c r="A30" s="12" t="s">
        <v>465</v>
      </c>
      <c r="B30" s="82">
        <v>0</v>
      </c>
      <c r="C30" s="82"/>
      <c r="D30" s="82">
        <v>0</v>
      </c>
      <c r="E30" s="24"/>
      <c r="F30" s="24" t="s">
        <v>119</v>
      </c>
      <c r="G30" s="24"/>
      <c r="H30" s="82">
        <v>0</v>
      </c>
      <c r="I30" s="12"/>
      <c r="J30" s="12"/>
      <c r="K30" s="12"/>
      <c r="L30" s="12"/>
      <c r="M30" s="12"/>
      <c r="N30" s="12"/>
      <c r="O30" s="12"/>
      <c r="P30" s="12"/>
      <c r="Q30" s="12"/>
      <c r="R30" s="12"/>
      <c r="S30" s="12"/>
      <c r="T30" s="12"/>
      <c r="U30" s="12"/>
      <c r="V30" s="12"/>
      <c r="W30" s="12"/>
      <c r="X30" s="12"/>
      <c r="Y30" s="12"/>
      <c r="Z30" s="12"/>
      <c r="AA30" s="12"/>
      <c r="AB30" s="12"/>
      <c r="AC30" s="12"/>
    </row>
    <row r="31" spans="1:29" ht="12.75" customHeight="1" x14ac:dyDescent="0.2">
      <c r="A31" s="12" t="s">
        <v>466</v>
      </c>
      <c r="B31" s="82">
        <v>0</v>
      </c>
      <c r="C31" s="82"/>
      <c r="D31" s="82">
        <v>0</v>
      </c>
      <c r="E31" s="24"/>
      <c r="F31" s="24" t="s">
        <v>119</v>
      </c>
      <c r="G31" s="24"/>
      <c r="H31" s="82">
        <v>0</v>
      </c>
      <c r="I31" s="12"/>
      <c r="J31" s="12"/>
      <c r="K31" s="12"/>
      <c r="L31" s="12"/>
      <c r="M31" s="12"/>
      <c r="N31" s="12"/>
      <c r="O31" s="12"/>
      <c r="P31" s="12"/>
      <c r="Q31" s="12"/>
      <c r="R31" s="12"/>
      <c r="S31" s="12"/>
      <c r="T31" s="12"/>
      <c r="U31" s="12"/>
      <c r="V31" s="12"/>
      <c r="W31" s="12"/>
      <c r="X31" s="12"/>
      <c r="Y31" s="12"/>
      <c r="Z31" s="12"/>
      <c r="AA31" s="12"/>
      <c r="AB31" s="12"/>
      <c r="AC31" s="12"/>
    </row>
    <row r="32" spans="1:29" ht="12.75" customHeight="1" x14ac:dyDescent="0.2">
      <c r="A32" s="12" t="s">
        <v>336</v>
      </c>
      <c r="B32" s="82">
        <v>0</v>
      </c>
      <c r="C32" s="82"/>
      <c r="D32" s="82">
        <v>0</v>
      </c>
      <c r="E32" s="24"/>
      <c r="F32" s="24" t="s">
        <v>119</v>
      </c>
      <c r="G32" s="24"/>
      <c r="H32" s="82">
        <v>0</v>
      </c>
      <c r="I32" s="12"/>
      <c r="J32" s="12"/>
      <c r="K32" s="12"/>
      <c r="L32" s="12"/>
      <c r="M32" s="12"/>
      <c r="N32" s="12"/>
      <c r="O32" s="12"/>
      <c r="P32" s="12"/>
      <c r="Q32" s="12"/>
      <c r="R32" s="12"/>
      <c r="S32" s="12"/>
      <c r="T32" s="12"/>
      <c r="U32" s="12"/>
      <c r="V32" s="12"/>
      <c r="W32" s="12"/>
      <c r="X32" s="12"/>
      <c r="Y32" s="12"/>
      <c r="Z32" s="12"/>
      <c r="AA32" s="12"/>
      <c r="AB32" s="12"/>
      <c r="AC32" s="12"/>
    </row>
    <row r="33" spans="1:29" ht="12.75" customHeight="1" x14ac:dyDescent="0.2">
      <c r="A33" s="12" t="s">
        <v>467</v>
      </c>
      <c r="B33" s="82">
        <v>0</v>
      </c>
      <c r="C33" s="82"/>
      <c r="D33" s="82">
        <v>0</v>
      </c>
      <c r="E33" s="24"/>
      <c r="F33" s="24" t="s">
        <v>119</v>
      </c>
      <c r="G33" s="24"/>
      <c r="H33" s="82">
        <v>0</v>
      </c>
      <c r="I33" s="12"/>
      <c r="J33" s="12"/>
      <c r="K33" s="12"/>
      <c r="L33" s="12"/>
      <c r="M33" s="12"/>
      <c r="N33" s="12"/>
      <c r="O33" s="12"/>
      <c r="P33" s="12"/>
      <c r="Q33" s="12"/>
      <c r="R33" s="12"/>
      <c r="S33" s="12"/>
      <c r="T33" s="12"/>
      <c r="U33" s="12"/>
      <c r="V33" s="12"/>
      <c r="W33" s="12"/>
      <c r="X33" s="12"/>
      <c r="Y33" s="12"/>
      <c r="Z33" s="12"/>
      <c r="AA33" s="12"/>
      <c r="AB33" s="12"/>
      <c r="AC33" s="12"/>
    </row>
    <row r="34" spans="1:29" x14ac:dyDescent="0.2">
      <c r="A34" s="12"/>
      <c r="B34" s="82"/>
      <c r="C34" s="82"/>
      <c r="D34" s="82"/>
      <c r="E34" s="24"/>
      <c r="F34" s="24"/>
      <c r="G34" s="24"/>
      <c r="H34" s="82"/>
      <c r="I34" s="12"/>
      <c r="J34" s="12"/>
      <c r="K34" s="12"/>
      <c r="L34" s="12"/>
      <c r="M34" s="12"/>
      <c r="N34" s="12"/>
      <c r="O34" s="12"/>
      <c r="P34" s="12"/>
      <c r="Q34" s="12"/>
      <c r="R34" s="12"/>
      <c r="S34" s="12"/>
      <c r="T34" s="12"/>
      <c r="U34" s="12"/>
      <c r="V34" s="12"/>
      <c r="W34" s="12"/>
      <c r="X34" s="12"/>
      <c r="Y34" s="12"/>
      <c r="Z34" s="12"/>
      <c r="AA34" s="12"/>
      <c r="AB34" s="12"/>
      <c r="AC34" s="12"/>
    </row>
    <row r="35" spans="1:29" ht="12.75" customHeight="1" x14ac:dyDescent="0.2">
      <c r="A35" s="13" t="s">
        <v>337</v>
      </c>
      <c r="B35" s="82"/>
      <c r="C35" s="82"/>
      <c r="D35" s="82"/>
      <c r="E35" s="24"/>
      <c r="F35" s="24"/>
      <c r="G35" s="24"/>
      <c r="H35" s="82"/>
      <c r="I35" s="12"/>
      <c r="J35" s="12"/>
      <c r="K35" s="12"/>
      <c r="L35" s="12"/>
      <c r="M35" s="12"/>
      <c r="N35" s="12"/>
      <c r="O35" s="12"/>
      <c r="P35" s="12"/>
      <c r="Q35" s="12"/>
      <c r="R35" s="12"/>
      <c r="S35" s="12"/>
      <c r="T35" s="12"/>
      <c r="U35" s="12"/>
      <c r="V35" s="12"/>
      <c r="W35" s="12"/>
      <c r="X35" s="12"/>
      <c r="Y35" s="12"/>
      <c r="Z35" s="12"/>
      <c r="AA35" s="12"/>
      <c r="AB35" s="12"/>
      <c r="AC35" s="12"/>
    </row>
    <row r="36" spans="1:29" ht="12.75" customHeight="1" x14ac:dyDescent="0.2">
      <c r="A36" s="12" t="s">
        <v>239</v>
      </c>
      <c r="B36" s="82">
        <v>0</v>
      </c>
      <c r="C36" s="82"/>
      <c r="D36" s="82">
        <v>0</v>
      </c>
      <c r="E36" s="24"/>
      <c r="F36" s="24" t="s">
        <v>119</v>
      </c>
      <c r="G36" s="24"/>
      <c r="H36" s="82">
        <v>0</v>
      </c>
      <c r="I36" s="12"/>
      <c r="J36" s="12"/>
      <c r="K36" s="12"/>
      <c r="L36" s="12"/>
      <c r="M36" s="12"/>
      <c r="N36" s="12"/>
      <c r="O36" s="12"/>
      <c r="P36" s="12"/>
      <c r="Q36" s="12"/>
      <c r="R36" s="12"/>
      <c r="S36" s="12"/>
      <c r="T36" s="12"/>
      <c r="U36" s="12"/>
      <c r="V36" s="12"/>
      <c r="W36" s="12"/>
      <c r="X36" s="12"/>
      <c r="Y36" s="12"/>
      <c r="Z36" s="12"/>
      <c r="AA36" s="12"/>
      <c r="AB36" s="12"/>
      <c r="AC36" s="12"/>
    </row>
    <row r="37" spans="1:29" ht="12.75" customHeight="1" x14ac:dyDescent="0.2">
      <c r="A37" s="12" t="s">
        <v>338</v>
      </c>
      <c r="B37" s="82">
        <v>0</v>
      </c>
      <c r="C37" s="82"/>
      <c r="D37" s="82">
        <v>0</v>
      </c>
      <c r="E37" s="24"/>
      <c r="F37" s="24" t="s">
        <v>119</v>
      </c>
      <c r="G37" s="24"/>
      <c r="H37" s="82">
        <v>0</v>
      </c>
      <c r="I37" s="12"/>
      <c r="J37" s="12"/>
      <c r="K37" s="12"/>
      <c r="L37" s="12"/>
      <c r="M37" s="12"/>
      <c r="N37" s="12"/>
      <c r="O37" s="12"/>
      <c r="P37" s="12"/>
      <c r="Q37" s="12"/>
      <c r="R37" s="12"/>
      <c r="S37" s="12"/>
      <c r="T37" s="12"/>
      <c r="U37" s="12"/>
      <c r="V37" s="12"/>
      <c r="W37" s="12"/>
      <c r="X37" s="12"/>
      <c r="Y37" s="12"/>
      <c r="Z37" s="12"/>
      <c r="AA37" s="12"/>
      <c r="AB37" s="12"/>
      <c r="AC37" s="12"/>
    </row>
    <row r="38" spans="1:29" ht="4.5" customHeight="1" x14ac:dyDescent="0.2">
      <c r="A38" s="12"/>
      <c r="B38" s="82"/>
      <c r="C38" s="82"/>
      <c r="D38" s="82"/>
      <c r="E38" s="24"/>
      <c r="F38" s="24"/>
      <c r="G38" s="24"/>
      <c r="H38" s="82"/>
      <c r="I38" s="12"/>
      <c r="J38" s="12"/>
      <c r="K38" s="12"/>
      <c r="L38" s="12"/>
      <c r="M38" s="12"/>
      <c r="N38" s="12"/>
      <c r="O38" s="12"/>
      <c r="P38" s="12"/>
      <c r="Q38" s="12"/>
      <c r="R38" s="12"/>
      <c r="S38" s="12"/>
      <c r="T38" s="12"/>
      <c r="U38" s="12"/>
      <c r="V38" s="12"/>
      <c r="W38" s="12"/>
      <c r="X38" s="12"/>
      <c r="Y38" s="12"/>
      <c r="Z38" s="12"/>
      <c r="AA38" s="12"/>
      <c r="AB38" s="12"/>
      <c r="AC38" s="12"/>
    </row>
    <row r="39" spans="1:29" ht="12.75" customHeight="1" x14ac:dyDescent="0.2">
      <c r="A39" s="13" t="s">
        <v>339</v>
      </c>
      <c r="B39" s="82"/>
      <c r="C39" s="82"/>
      <c r="D39" s="82"/>
      <c r="E39" s="24"/>
      <c r="F39" s="24"/>
      <c r="G39" s="24"/>
      <c r="H39" s="82"/>
      <c r="I39" s="12"/>
      <c r="J39" s="12"/>
      <c r="K39" s="12"/>
      <c r="L39" s="12"/>
      <c r="M39" s="12"/>
      <c r="N39" s="12"/>
      <c r="O39" s="12"/>
      <c r="P39" s="12"/>
      <c r="Q39" s="12"/>
      <c r="R39" s="12"/>
      <c r="S39" s="12"/>
      <c r="T39" s="12"/>
      <c r="U39" s="12"/>
      <c r="V39" s="12"/>
      <c r="W39" s="12"/>
      <c r="X39" s="12"/>
      <c r="Y39" s="12"/>
      <c r="Z39" s="12"/>
      <c r="AA39" s="12"/>
      <c r="AB39" s="12"/>
      <c r="AC39" s="12"/>
    </row>
    <row r="40" spans="1:29" ht="12.75" customHeight="1" x14ac:dyDescent="0.2">
      <c r="A40" s="12" t="s">
        <v>340</v>
      </c>
      <c r="B40" s="82">
        <v>0</v>
      </c>
      <c r="C40" s="82"/>
      <c r="D40" s="82">
        <v>0</v>
      </c>
      <c r="E40" s="24"/>
      <c r="F40" s="24" t="s">
        <v>119</v>
      </c>
      <c r="G40" s="24"/>
      <c r="H40" s="82">
        <v>0</v>
      </c>
      <c r="I40" s="12"/>
      <c r="J40" s="12"/>
      <c r="K40" s="12"/>
      <c r="L40" s="12"/>
      <c r="M40" s="12"/>
      <c r="N40" s="12"/>
      <c r="O40" s="12"/>
      <c r="P40" s="12"/>
      <c r="Q40" s="12"/>
      <c r="R40" s="12"/>
      <c r="S40" s="12"/>
      <c r="T40" s="12"/>
      <c r="U40" s="12"/>
      <c r="V40" s="12"/>
      <c r="W40" s="12"/>
      <c r="X40" s="12"/>
      <c r="Y40" s="12"/>
      <c r="Z40" s="12"/>
      <c r="AA40" s="12"/>
      <c r="AB40" s="12"/>
      <c r="AC40" s="12"/>
    </row>
    <row r="41" spans="1:29" ht="12.75" customHeight="1" x14ac:dyDescent="0.2">
      <c r="A41" s="12" t="s">
        <v>468</v>
      </c>
      <c r="B41" s="82">
        <v>0</v>
      </c>
      <c r="C41" s="82"/>
      <c r="D41" s="82">
        <v>0</v>
      </c>
      <c r="E41" s="24"/>
      <c r="F41" s="24" t="s">
        <v>119</v>
      </c>
      <c r="G41" s="24"/>
      <c r="H41" s="82">
        <v>0</v>
      </c>
      <c r="I41" s="12"/>
      <c r="J41" s="12"/>
      <c r="K41" s="12"/>
      <c r="L41" s="12"/>
      <c r="M41" s="12"/>
      <c r="N41" s="12"/>
      <c r="O41" s="12"/>
      <c r="P41" s="12"/>
      <c r="Q41" s="12"/>
      <c r="R41" s="12"/>
      <c r="S41" s="12"/>
      <c r="T41" s="12"/>
      <c r="U41" s="12"/>
      <c r="V41" s="12"/>
      <c r="W41" s="12"/>
      <c r="X41" s="12"/>
      <c r="Y41" s="12"/>
      <c r="Z41" s="12"/>
      <c r="AA41" s="12"/>
      <c r="AB41" s="12"/>
      <c r="AC41" s="12"/>
    </row>
    <row r="42" spans="1:29" ht="4.5" customHeight="1" x14ac:dyDescent="0.2">
      <c r="A42" s="12"/>
      <c r="B42" s="82"/>
      <c r="C42" s="82"/>
      <c r="D42" s="82"/>
      <c r="E42" s="24"/>
      <c r="F42" s="24"/>
      <c r="G42" s="24"/>
      <c r="H42" s="82"/>
      <c r="I42" s="12"/>
      <c r="J42" s="12"/>
      <c r="K42" s="12"/>
      <c r="L42" s="12"/>
      <c r="M42" s="12"/>
      <c r="N42" s="12"/>
      <c r="O42" s="12"/>
      <c r="P42" s="12"/>
      <c r="Q42" s="12"/>
      <c r="R42" s="12"/>
      <c r="S42" s="12"/>
      <c r="T42" s="12"/>
      <c r="U42" s="12"/>
      <c r="V42" s="12"/>
      <c r="W42" s="12"/>
      <c r="X42" s="12"/>
      <c r="Y42" s="12"/>
      <c r="Z42" s="12"/>
      <c r="AA42" s="12"/>
      <c r="AB42" s="12"/>
      <c r="AC42" s="12"/>
    </row>
    <row r="43" spans="1:29" ht="12.75" customHeight="1" x14ac:dyDescent="0.2">
      <c r="A43" s="13" t="s">
        <v>341</v>
      </c>
      <c r="B43" s="82"/>
      <c r="C43" s="82"/>
      <c r="D43" s="82"/>
      <c r="E43" s="24"/>
      <c r="F43" s="24"/>
      <c r="G43" s="24"/>
      <c r="H43" s="82"/>
      <c r="I43" s="12"/>
      <c r="J43" s="12"/>
      <c r="K43" s="12"/>
      <c r="L43" s="12"/>
      <c r="M43" s="12"/>
      <c r="N43" s="12"/>
      <c r="O43" s="12"/>
      <c r="P43" s="12"/>
      <c r="Q43" s="12"/>
      <c r="R43" s="12"/>
      <c r="S43" s="12"/>
      <c r="T43" s="12"/>
      <c r="U43" s="12"/>
      <c r="V43" s="12"/>
      <c r="W43" s="12"/>
      <c r="X43" s="12"/>
      <c r="Y43" s="12"/>
      <c r="Z43" s="12"/>
      <c r="AA43" s="12"/>
      <c r="AB43" s="12"/>
      <c r="AC43" s="12"/>
    </row>
    <row r="44" spans="1:29" ht="12.75" customHeight="1" x14ac:dyDescent="0.2">
      <c r="A44" s="12" t="s">
        <v>340</v>
      </c>
      <c r="B44" s="82">
        <v>0</v>
      </c>
      <c r="C44" s="82"/>
      <c r="D44" s="82">
        <v>0</v>
      </c>
      <c r="E44" s="24"/>
      <c r="F44" s="24" t="s">
        <v>119</v>
      </c>
      <c r="G44" s="24"/>
      <c r="H44" s="82">
        <v>0</v>
      </c>
      <c r="I44" s="12"/>
      <c r="J44" s="12"/>
      <c r="K44" s="12"/>
      <c r="L44" s="12"/>
      <c r="M44" s="12"/>
      <c r="N44" s="12"/>
      <c r="O44" s="12"/>
      <c r="P44" s="12"/>
      <c r="Q44" s="12"/>
      <c r="R44" s="12"/>
      <c r="S44" s="12"/>
      <c r="T44" s="12"/>
      <c r="U44" s="12"/>
      <c r="V44" s="12"/>
      <c r="W44" s="12"/>
      <c r="X44" s="12"/>
      <c r="Y44" s="12"/>
      <c r="Z44" s="12"/>
      <c r="AA44" s="12"/>
      <c r="AB44" s="12"/>
      <c r="AC44" s="12"/>
    </row>
    <row r="45" spans="1:29" ht="12.75" customHeight="1" x14ac:dyDescent="0.2">
      <c r="A45" s="12" t="s">
        <v>469</v>
      </c>
      <c r="B45" s="82">
        <v>0</v>
      </c>
      <c r="C45" s="82"/>
      <c r="D45" s="82">
        <v>0</v>
      </c>
      <c r="E45" s="24"/>
      <c r="F45" s="24" t="s">
        <v>119</v>
      </c>
      <c r="G45" s="24"/>
      <c r="H45" s="82">
        <v>0</v>
      </c>
      <c r="I45" s="12"/>
      <c r="J45" s="12"/>
      <c r="K45" s="12"/>
      <c r="L45" s="12"/>
      <c r="M45" s="12"/>
      <c r="N45" s="12"/>
      <c r="O45" s="12"/>
      <c r="P45" s="12"/>
      <c r="Q45" s="12"/>
      <c r="R45" s="12"/>
      <c r="S45" s="12"/>
      <c r="T45" s="12"/>
      <c r="U45" s="12"/>
      <c r="V45" s="12"/>
      <c r="W45" s="12"/>
      <c r="X45" s="12"/>
      <c r="Y45" s="12"/>
      <c r="Z45" s="12"/>
      <c r="AA45" s="12"/>
      <c r="AB45" s="12"/>
      <c r="AC45" s="12"/>
    </row>
    <row r="46" spans="1:29" ht="12.75" customHeight="1" x14ac:dyDescent="0.2">
      <c r="A46" s="12" t="s">
        <v>470</v>
      </c>
      <c r="B46" s="82">
        <v>0</v>
      </c>
      <c r="C46" s="82"/>
      <c r="D46" s="82">
        <v>0</v>
      </c>
      <c r="E46" s="24"/>
      <c r="F46" s="24" t="s">
        <v>119</v>
      </c>
      <c r="G46" s="24"/>
      <c r="H46" s="82">
        <v>0</v>
      </c>
      <c r="I46" s="12"/>
      <c r="J46" s="12"/>
      <c r="K46" s="12"/>
      <c r="L46" s="12"/>
      <c r="M46" s="12"/>
      <c r="N46" s="12"/>
      <c r="O46" s="12"/>
      <c r="P46" s="12"/>
      <c r="Q46" s="12"/>
      <c r="R46" s="12"/>
      <c r="S46" s="12"/>
      <c r="T46" s="12"/>
      <c r="U46" s="12"/>
      <c r="V46" s="12"/>
      <c r="W46" s="12"/>
      <c r="X46" s="12"/>
      <c r="Y46" s="12"/>
      <c r="Z46" s="12"/>
      <c r="AA46" s="12"/>
      <c r="AB46" s="12"/>
      <c r="AC46" s="12"/>
    </row>
    <row r="47" spans="1:29" ht="4.5" customHeight="1" x14ac:dyDescent="0.2">
      <c r="A47" s="12"/>
      <c r="B47" s="82"/>
      <c r="C47" s="82"/>
      <c r="D47" s="82"/>
      <c r="E47" s="24"/>
      <c r="F47" s="24"/>
      <c r="G47" s="24"/>
      <c r="H47" s="8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3" t="s">
        <v>471</v>
      </c>
      <c r="B48" s="82"/>
      <c r="C48" s="82"/>
      <c r="D48" s="82"/>
      <c r="E48" s="24"/>
      <c r="F48" s="24"/>
      <c r="G48" s="24"/>
      <c r="H48" s="82"/>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t="s">
        <v>472</v>
      </c>
      <c r="B49" s="82">
        <v>0</v>
      </c>
      <c r="C49" s="82"/>
      <c r="D49" s="82">
        <v>0</v>
      </c>
      <c r="E49" s="24"/>
      <c r="F49" s="24" t="s">
        <v>119</v>
      </c>
      <c r="G49" s="24"/>
      <c r="H49" s="82">
        <v>0</v>
      </c>
      <c r="I49" s="12"/>
      <c r="J49" s="12"/>
      <c r="K49" s="12"/>
      <c r="L49" s="12"/>
      <c r="M49" s="12"/>
      <c r="N49" s="12"/>
      <c r="O49" s="12"/>
      <c r="P49" s="12"/>
      <c r="Q49" s="12"/>
      <c r="R49" s="12"/>
      <c r="S49" s="12"/>
      <c r="T49" s="12"/>
      <c r="U49" s="12"/>
      <c r="V49" s="12"/>
      <c r="W49" s="12"/>
      <c r="X49" s="12"/>
      <c r="Y49" s="12"/>
      <c r="Z49" s="12"/>
      <c r="AA49" s="12"/>
      <c r="AB49" s="12"/>
      <c r="AC49" s="12"/>
    </row>
    <row r="50" spans="1:29" ht="4.5" customHeight="1" x14ac:dyDescent="0.2">
      <c r="A50" s="12"/>
      <c r="B50" s="82"/>
      <c r="C50" s="82"/>
      <c r="D50" s="82"/>
      <c r="E50" s="24"/>
      <c r="F50" s="24"/>
      <c r="G50" s="24"/>
      <c r="H50" s="82"/>
    </row>
    <row r="51" spans="1:29" ht="12.75" customHeight="1" x14ac:dyDescent="0.2">
      <c r="A51" s="13" t="s">
        <v>342</v>
      </c>
      <c r="B51" s="82"/>
      <c r="C51" s="82"/>
      <c r="D51" s="82"/>
      <c r="E51" s="24"/>
      <c r="F51" s="24"/>
      <c r="G51" s="24"/>
      <c r="H51" s="82"/>
    </row>
    <row r="52" spans="1:29" ht="12.75" customHeight="1" x14ac:dyDescent="0.2">
      <c r="A52" s="12" t="s">
        <v>343</v>
      </c>
      <c r="B52" s="82">
        <v>0</v>
      </c>
      <c r="C52" s="82"/>
      <c r="D52" s="82">
        <v>0</v>
      </c>
      <c r="E52" s="24"/>
      <c r="F52" s="24" t="s">
        <v>119</v>
      </c>
      <c r="G52" s="24"/>
      <c r="H52" s="82">
        <v>0</v>
      </c>
    </row>
    <row r="53" spans="1:29" ht="12.75" customHeight="1" x14ac:dyDescent="0.2">
      <c r="A53" s="12" t="s">
        <v>344</v>
      </c>
      <c r="B53" s="82">
        <v>0</v>
      </c>
      <c r="C53" s="82"/>
      <c r="D53" s="82">
        <v>0</v>
      </c>
      <c r="E53" s="24"/>
      <c r="F53" s="24" t="s">
        <v>119</v>
      </c>
      <c r="G53" s="24"/>
      <c r="H53" s="82">
        <v>0</v>
      </c>
    </row>
    <row r="54" spans="1:29" ht="12.75" customHeight="1" x14ac:dyDescent="0.2">
      <c r="A54" s="12" t="s">
        <v>345</v>
      </c>
      <c r="B54" s="82">
        <v>0</v>
      </c>
      <c r="C54" s="82"/>
      <c r="D54" s="82">
        <v>0</v>
      </c>
      <c r="E54" s="24"/>
      <c r="F54" s="24" t="s">
        <v>119</v>
      </c>
      <c r="G54" s="24"/>
      <c r="H54" s="82">
        <v>0</v>
      </c>
    </row>
    <row r="55" spans="1:29" ht="12.75" customHeight="1" x14ac:dyDescent="0.2">
      <c r="A55" s="12" t="s">
        <v>346</v>
      </c>
      <c r="B55" s="82">
        <v>0</v>
      </c>
      <c r="C55" s="82"/>
      <c r="D55" s="82">
        <v>0</v>
      </c>
      <c r="E55" s="24"/>
      <c r="F55" s="24" t="s">
        <v>119</v>
      </c>
      <c r="G55" s="24"/>
      <c r="H55" s="82">
        <v>0</v>
      </c>
    </row>
    <row r="56" spans="1:29" ht="4.5" customHeight="1" x14ac:dyDescent="0.2">
      <c r="A56" s="12"/>
      <c r="B56" s="82"/>
      <c r="C56" s="82"/>
      <c r="D56" s="82"/>
      <c r="E56" s="24"/>
      <c r="F56" s="24"/>
      <c r="G56" s="24"/>
      <c r="H56" s="82"/>
    </row>
    <row r="57" spans="1:29" ht="12.75" customHeight="1" x14ac:dyDescent="0.2">
      <c r="A57" s="13" t="s">
        <v>347</v>
      </c>
      <c r="B57" s="82"/>
      <c r="C57" s="82"/>
      <c r="D57" s="82"/>
      <c r="E57" s="24"/>
      <c r="F57" s="24"/>
      <c r="G57" s="24"/>
      <c r="H57" s="82"/>
    </row>
    <row r="58" spans="1:29" ht="12.75" customHeight="1" x14ac:dyDescent="0.2">
      <c r="A58" s="12" t="s">
        <v>348</v>
      </c>
      <c r="B58" s="82">
        <v>0</v>
      </c>
      <c r="C58" s="82"/>
      <c r="D58" s="82">
        <v>0</v>
      </c>
      <c r="E58" s="24"/>
      <c r="F58" s="24" t="s">
        <v>119</v>
      </c>
      <c r="G58" s="24"/>
      <c r="H58" s="82">
        <v>0</v>
      </c>
    </row>
    <row r="59" spans="1:29" ht="12.75" customHeight="1" x14ac:dyDescent="0.2">
      <c r="A59" s="12" t="s">
        <v>349</v>
      </c>
      <c r="B59" s="82">
        <v>0</v>
      </c>
      <c r="C59" s="82"/>
      <c r="D59" s="82">
        <v>0</v>
      </c>
      <c r="E59" s="24"/>
      <c r="F59" s="24" t="s">
        <v>119</v>
      </c>
      <c r="G59" s="24"/>
      <c r="H59" s="82">
        <v>0</v>
      </c>
    </row>
    <row r="60" spans="1:29" ht="12.75" customHeight="1" x14ac:dyDescent="0.2">
      <c r="A60" s="12" t="s">
        <v>350</v>
      </c>
      <c r="B60" s="82">
        <v>0</v>
      </c>
      <c r="C60" s="82"/>
      <c r="D60" s="82">
        <v>0</v>
      </c>
      <c r="E60" s="24"/>
      <c r="F60" s="24" t="s">
        <v>119</v>
      </c>
      <c r="G60" s="24"/>
      <c r="H60" s="82">
        <v>0</v>
      </c>
    </row>
    <row r="61" spans="1:29" ht="4.5" customHeight="1" x14ac:dyDescent="0.2">
      <c r="A61" s="12"/>
      <c r="B61" s="82"/>
      <c r="C61" s="82"/>
      <c r="D61" s="82"/>
      <c r="E61" s="24"/>
      <c r="F61" s="24"/>
      <c r="G61" s="24"/>
      <c r="H61" s="82"/>
    </row>
    <row r="62" spans="1:29" ht="12.75" customHeight="1" x14ac:dyDescent="0.2">
      <c r="A62" s="13" t="s">
        <v>351</v>
      </c>
      <c r="B62" s="82"/>
      <c r="C62" s="82"/>
      <c r="D62" s="82"/>
      <c r="E62" s="24"/>
      <c r="F62" s="24"/>
      <c r="G62" s="24"/>
      <c r="H62" s="82"/>
    </row>
    <row r="63" spans="1:29" ht="12.75" customHeight="1" x14ac:dyDescent="0.2">
      <c r="A63" s="12" t="s">
        <v>352</v>
      </c>
      <c r="B63" s="82">
        <v>0</v>
      </c>
      <c r="C63" s="82"/>
      <c r="D63" s="82">
        <v>0</v>
      </c>
      <c r="E63" s="24"/>
      <c r="F63" s="24" t="s">
        <v>119</v>
      </c>
      <c r="G63" s="24"/>
      <c r="H63" s="82">
        <v>0</v>
      </c>
    </row>
    <row r="64" spans="1:29" ht="12.75" customHeight="1" x14ac:dyDescent="0.2">
      <c r="A64" s="12" t="s">
        <v>353</v>
      </c>
      <c r="B64" s="82">
        <v>0</v>
      </c>
      <c r="C64" s="82"/>
      <c r="D64" s="82">
        <v>0</v>
      </c>
      <c r="E64" s="24"/>
      <c r="F64" s="24" t="s">
        <v>119</v>
      </c>
      <c r="G64" s="24"/>
      <c r="H64" s="82">
        <v>0</v>
      </c>
    </row>
    <row r="65" spans="1:8" ht="4.5" customHeight="1" x14ac:dyDescent="0.2">
      <c r="A65" s="12"/>
      <c r="B65" s="82"/>
      <c r="C65" s="82"/>
      <c r="D65" s="82"/>
      <c r="E65" s="24"/>
      <c r="F65" s="24"/>
      <c r="G65" s="24"/>
      <c r="H65" s="82"/>
    </row>
    <row r="66" spans="1:8" ht="12.75" customHeight="1" x14ac:dyDescent="0.2">
      <c r="A66" s="13" t="s">
        <v>354</v>
      </c>
      <c r="B66" s="82"/>
      <c r="C66" s="82"/>
      <c r="D66" s="82"/>
      <c r="E66" s="24"/>
      <c r="F66" s="24"/>
      <c r="G66" s="24"/>
      <c r="H66" s="82"/>
    </row>
    <row r="67" spans="1:8" ht="12.75" customHeight="1" x14ac:dyDescent="0.2">
      <c r="A67" s="12" t="s">
        <v>355</v>
      </c>
      <c r="B67" s="82">
        <v>0</v>
      </c>
      <c r="C67" s="82"/>
      <c r="D67" s="82">
        <v>0</v>
      </c>
      <c r="E67" s="24"/>
      <c r="F67" s="24" t="s">
        <v>119</v>
      </c>
      <c r="G67" s="24"/>
      <c r="H67" s="82">
        <v>0</v>
      </c>
    </row>
    <row r="68" spans="1:8" ht="12.75" customHeight="1" x14ac:dyDescent="0.2">
      <c r="A68" s="12" t="s">
        <v>356</v>
      </c>
      <c r="B68" s="82">
        <v>0</v>
      </c>
      <c r="C68" s="82"/>
      <c r="D68" s="82">
        <v>0</v>
      </c>
      <c r="E68" s="24"/>
      <c r="F68" s="24" t="s">
        <v>119</v>
      </c>
      <c r="G68" s="24"/>
      <c r="H68" s="82">
        <v>0</v>
      </c>
    </row>
    <row r="69" spans="1:8" ht="12.75" customHeight="1" x14ac:dyDescent="0.2">
      <c r="A69" s="12" t="s">
        <v>357</v>
      </c>
      <c r="B69" s="82">
        <v>0</v>
      </c>
      <c r="C69" s="82"/>
      <c r="D69" s="82">
        <v>0</v>
      </c>
      <c r="E69" s="24"/>
      <c r="F69" s="24" t="s">
        <v>119</v>
      </c>
      <c r="G69" s="24"/>
      <c r="H69" s="82">
        <v>0</v>
      </c>
    </row>
    <row r="70" spans="1:8" ht="4.5" customHeight="1" x14ac:dyDescent="0.2">
      <c r="A70" s="12"/>
      <c r="B70" s="82"/>
      <c r="C70" s="82"/>
      <c r="D70" s="82"/>
      <c r="E70" s="24"/>
      <c r="F70" s="24"/>
      <c r="G70" s="24"/>
      <c r="H70" s="82"/>
    </row>
    <row r="71" spans="1:8" ht="12.75" customHeight="1" x14ac:dyDescent="0.2">
      <c r="A71" s="12" t="s">
        <v>230</v>
      </c>
      <c r="B71" s="82">
        <v>0</v>
      </c>
      <c r="C71" s="82"/>
      <c r="D71" s="82">
        <v>0</v>
      </c>
      <c r="E71" s="24"/>
      <c r="F71" s="24" t="s">
        <v>119</v>
      </c>
      <c r="G71" s="24"/>
      <c r="H71" s="82">
        <v>0</v>
      </c>
    </row>
    <row r="72" spans="1:8" ht="12.75" customHeight="1" x14ac:dyDescent="0.2">
      <c r="A72" s="12"/>
      <c r="B72" s="24"/>
      <c r="C72" s="24"/>
      <c r="D72" s="24"/>
      <c r="E72" s="24"/>
      <c r="F72" s="24"/>
      <c r="G72" s="24"/>
      <c r="H72" s="24"/>
    </row>
    <row r="73" spans="1:8" ht="14.25" x14ac:dyDescent="0.2">
      <c r="A73" s="17" t="s">
        <v>240</v>
      </c>
      <c r="B73" s="12"/>
      <c r="C73" s="12"/>
      <c r="D73" s="12"/>
      <c r="E73" s="12"/>
      <c r="F73" s="12"/>
      <c r="G73" s="12"/>
      <c r="H73" s="12"/>
    </row>
    <row r="74" spans="1:8" ht="12.75" customHeight="1" x14ac:dyDescent="0.2">
      <c r="A74" s="12" t="s">
        <v>108</v>
      </c>
      <c r="B74" s="68">
        <v>10</v>
      </c>
      <c r="C74" s="68"/>
      <c r="D74" s="68">
        <v>24.95</v>
      </c>
      <c r="E74" s="68"/>
      <c r="F74" s="79" t="s">
        <v>399</v>
      </c>
      <c r="G74" s="68"/>
      <c r="H74" s="79">
        <v>19.95</v>
      </c>
    </row>
    <row r="76" spans="1:8" x14ac:dyDescent="0.2">
      <c r="B76" s="68"/>
      <c r="C76" s="68"/>
      <c r="D76" s="68"/>
      <c r="E76" s="68"/>
      <c r="F76" s="68"/>
      <c r="G76" s="68"/>
      <c r="H76" s="68"/>
    </row>
    <row r="78" spans="1:8" ht="27" customHeight="1" x14ac:dyDescent="0.2">
      <c r="A78" s="470" t="s">
        <v>241</v>
      </c>
      <c r="B78" s="470"/>
      <c r="C78" s="470"/>
      <c r="D78" s="470"/>
      <c r="E78" s="470"/>
      <c r="F78" s="470"/>
      <c r="G78" s="470"/>
      <c r="H78" s="470"/>
    </row>
  </sheetData>
  <mergeCells count="1">
    <mergeCell ref="A78:H78"/>
  </mergeCells>
  <hyperlinks>
    <hyperlink ref="Q2" location="Home!Print_Area" display="Return to Home page"/>
  </hyperlinks>
  <pageMargins left="0.25" right="0.25" top="0.75" bottom="0.75" header="0.3" footer="0.3"/>
  <pageSetup paperSize="8" scale="81" orientation="landscape" r:id="rId1"/>
  <headerFooter alignWithMargins="0">
    <oddFooter>&amp;L&amp;7Telenet - Investor &amp; Analyst Toolkit&amp;R&amp;7Q1 2018 Results</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58"/>
  <sheetViews>
    <sheetView showGridLines="0" zoomScale="90" zoomScaleNormal="90" workbookViewId="0">
      <selection activeCell="A3" sqref="A3"/>
    </sheetView>
  </sheetViews>
  <sheetFormatPr defaultRowHeight="11.25" x14ac:dyDescent="0.2"/>
  <cols>
    <col min="1" max="1" width="59.5" customWidth="1"/>
    <col min="2" max="2" width="23.1640625" customWidth="1"/>
    <col min="3" max="3" width="3.83203125" customWidth="1"/>
    <col min="4" max="4" width="23.1640625" customWidth="1"/>
    <col min="5" max="5" width="3.83203125" customWidth="1"/>
    <col min="6" max="6" width="23.1640625" customWidth="1"/>
    <col min="7" max="7" width="4.1640625" customWidth="1"/>
    <col min="8" max="8" width="21.33203125" customWidth="1"/>
    <col min="20" max="20" width="22.33203125" customWidth="1"/>
  </cols>
  <sheetData>
    <row r="1" spans="1:29" s="381" customFormat="1" ht="36" customHeight="1" x14ac:dyDescent="0.2">
      <c r="A1" s="373" t="s">
        <v>514</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row>
    <row r="2" spans="1:29" ht="26.25" customHeight="1" thickBot="1" x14ac:dyDescent="0.25">
      <c r="A2" s="334"/>
      <c r="B2" s="353" t="s">
        <v>208</v>
      </c>
      <c r="C2" s="353"/>
      <c r="D2" s="353" t="s">
        <v>209</v>
      </c>
      <c r="E2" s="353"/>
      <c r="F2" s="353" t="s">
        <v>207</v>
      </c>
      <c r="G2" s="12"/>
      <c r="H2" s="12"/>
      <c r="I2" s="12"/>
      <c r="J2" s="12"/>
      <c r="K2" s="12"/>
      <c r="L2" s="12"/>
      <c r="M2" s="12"/>
      <c r="N2" s="12"/>
      <c r="O2" s="12"/>
      <c r="P2" s="12"/>
      <c r="Q2" s="12"/>
      <c r="R2" s="12"/>
      <c r="S2" s="12"/>
      <c r="T2" s="12"/>
      <c r="U2" s="12"/>
      <c r="V2" s="12"/>
      <c r="W2" s="12"/>
      <c r="X2" s="12"/>
      <c r="Y2" s="12"/>
      <c r="Z2" s="12"/>
      <c r="AA2" s="12"/>
      <c r="AB2" s="12"/>
      <c r="AC2" s="12"/>
    </row>
    <row r="3" spans="1:29" s="46" customFormat="1" ht="15" customHeight="1" thickTop="1" thickBot="1" x14ac:dyDescent="0.25">
      <c r="A3" s="12" t="s">
        <v>630</v>
      </c>
      <c r="B3" s="12"/>
      <c r="C3" s="12"/>
      <c r="D3" s="12"/>
      <c r="E3" s="12"/>
      <c r="F3" s="336"/>
      <c r="G3" s="336"/>
      <c r="H3" s="336"/>
      <c r="I3" s="336"/>
      <c r="J3" s="336"/>
      <c r="K3" s="336"/>
      <c r="L3" s="336"/>
      <c r="M3" s="336"/>
      <c r="N3" s="336"/>
      <c r="O3" s="336"/>
      <c r="P3" s="336"/>
      <c r="Q3" s="336"/>
      <c r="R3" s="336"/>
      <c r="S3" s="336"/>
      <c r="T3" s="337" t="s">
        <v>65</v>
      </c>
      <c r="U3" s="336"/>
      <c r="V3" s="336"/>
      <c r="W3" s="336"/>
      <c r="X3" s="336"/>
      <c r="Y3" s="336"/>
      <c r="Z3" s="336"/>
      <c r="AA3" s="336"/>
      <c r="AB3" s="336"/>
      <c r="AC3" s="336"/>
    </row>
    <row r="4" spans="1:29" s="46" customFormat="1" ht="13.5" customHeight="1" thickTop="1" x14ac:dyDescent="0.2">
      <c r="A4" s="12"/>
      <c r="B4" s="12"/>
      <c r="C4" s="12"/>
      <c r="D4" s="12"/>
      <c r="E4" s="12"/>
      <c r="F4" s="336"/>
      <c r="G4" s="336"/>
      <c r="H4" s="336"/>
      <c r="I4" s="336"/>
      <c r="J4" s="336"/>
      <c r="K4" s="336"/>
      <c r="L4" s="336"/>
      <c r="M4" s="336"/>
      <c r="N4" s="336"/>
      <c r="O4" s="336"/>
      <c r="P4" s="336"/>
      <c r="Q4" s="336"/>
      <c r="R4" s="336"/>
      <c r="S4" s="336"/>
      <c r="T4" s="453"/>
      <c r="U4" s="336"/>
      <c r="V4" s="336"/>
      <c r="W4" s="336"/>
      <c r="X4" s="336"/>
      <c r="Y4" s="336"/>
      <c r="Z4" s="336"/>
      <c r="AA4" s="336"/>
      <c r="AB4" s="336"/>
      <c r="AC4" s="336"/>
    </row>
    <row r="5" spans="1:29" ht="14.25" customHeight="1" x14ac:dyDescent="0.2">
      <c r="A5" s="62" t="s">
        <v>114</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4.25" customHeight="1" x14ac:dyDescent="0.2">
      <c r="A6" s="12" t="s">
        <v>211</v>
      </c>
      <c r="B6" s="85">
        <v>150</v>
      </c>
      <c r="C6" s="85"/>
      <c r="D6" s="85">
        <v>500</v>
      </c>
      <c r="E6" s="85"/>
      <c r="F6" s="32" t="s">
        <v>195</v>
      </c>
      <c r="G6" s="12"/>
      <c r="H6" s="12"/>
      <c r="I6" s="12"/>
      <c r="J6" s="12"/>
      <c r="K6" s="12"/>
      <c r="L6" s="12"/>
      <c r="M6" s="12"/>
      <c r="N6" s="12"/>
      <c r="O6" s="12"/>
      <c r="P6" s="12"/>
      <c r="Q6" s="12"/>
      <c r="R6" s="12"/>
      <c r="S6" s="12"/>
      <c r="T6" s="12"/>
      <c r="U6" s="12"/>
      <c r="V6" s="12"/>
      <c r="W6" s="12"/>
      <c r="X6" s="12"/>
      <c r="Y6" s="12"/>
      <c r="Z6" s="12"/>
      <c r="AA6" s="12"/>
      <c r="AB6" s="12"/>
      <c r="AC6" s="12"/>
    </row>
    <row r="7" spans="1:29" ht="14.25" customHeight="1" x14ac:dyDescent="0.2">
      <c r="A7" s="12" t="s">
        <v>213</v>
      </c>
      <c r="B7" s="70" t="s">
        <v>437</v>
      </c>
      <c r="C7" s="70"/>
      <c r="D7" s="85" t="s">
        <v>437</v>
      </c>
      <c r="E7" s="71"/>
      <c r="F7" s="31" t="s">
        <v>195</v>
      </c>
      <c r="G7" s="12"/>
      <c r="H7" s="12"/>
      <c r="I7" s="12"/>
      <c r="J7" s="12"/>
      <c r="K7" s="12"/>
      <c r="L7" s="12"/>
      <c r="M7" s="12"/>
      <c r="N7" s="12"/>
      <c r="O7" s="12"/>
      <c r="P7" s="12"/>
      <c r="Q7" s="12"/>
      <c r="R7" s="12"/>
      <c r="S7" s="12"/>
      <c r="T7" s="12"/>
      <c r="U7" s="12"/>
      <c r="V7" s="12"/>
      <c r="W7" s="12"/>
      <c r="X7" s="12"/>
      <c r="Y7" s="12"/>
      <c r="Z7" s="12"/>
      <c r="AA7" s="12"/>
      <c r="AB7" s="12"/>
      <c r="AC7" s="12"/>
    </row>
    <row r="8" spans="1:29" ht="14.25" customHeight="1" x14ac:dyDescent="0.2">
      <c r="A8" s="12" t="s">
        <v>215</v>
      </c>
      <c r="B8" s="24" t="s">
        <v>473</v>
      </c>
      <c r="C8" s="24"/>
      <c r="D8" s="24" t="s">
        <v>474</v>
      </c>
      <c r="E8" s="24"/>
      <c r="F8" s="24" t="s">
        <v>195</v>
      </c>
      <c r="G8" s="12"/>
      <c r="H8" s="12"/>
      <c r="I8" s="12"/>
      <c r="J8" s="12"/>
      <c r="K8" s="12"/>
      <c r="L8" s="12"/>
      <c r="M8" s="12"/>
      <c r="N8" s="12"/>
      <c r="O8" s="12"/>
      <c r="P8" s="12"/>
      <c r="Q8" s="12"/>
      <c r="R8" s="12"/>
      <c r="S8" s="12"/>
      <c r="T8" s="12"/>
      <c r="U8" s="12"/>
      <c r="V8" s="12"/>
      <c r="W8" s="12"/>
      <c r="X8" s="12"/>
      <c r="Y8" s="12"/>
      <c r="Z8" s="12"/>
      <c r="AA8" s="12"/>
      <c r="AB8" s="12"/>
      <c r="AC8" s="12"/>
    </row>
    <row r="9" spans="1:29" ht="14.25" customHeight="1" x14ac:dyDescent="0.2">
      <c r="A9" s="12" t="s">
        <v>197</v>
      </c>
      <c r="B9" s="24" t="s">
        <v>119</v>
      </c>
      <c r="C9" s="24"/>
      <c r="D9" s="24" t="s">
        <v>119</v>
      </c>
      <c r="E9" s="24"/>
      <c r="F9" s="24" t="s">
        <v>195</v>
      </c>
      <c r="G9" s="12"/>
      <c r="H9" s="12"/>
      <c r="I9" s="12"/>
      <c r="J9" s="12"/>
      <c r="K9" s="12"/>
      <c r="L9" s="12"/>
      <c r="M9" s="12"/>
      <c r="N9" s="12"/>
      <c r="O9" s="12"/>
      <c r="P9" s="12"/>
      <c r="Q9" s="12"/>
      <c r="R9" s="12"/>
      <c r="S9" s="12"/>
      <c r="T9" s="12"/>
      <c r="U9" s="12"/>
      <c r="V9" s="12"/>
      <c r="W9" s="12"/>
      <c r="X9" s="12"/>
      <c r="Y9" s="12"/>
      <c r="Z9" s="12"/>
      <c r="AA9" s="12"/>
      <c r="AB9" s="12"/>
      <c r="AC9" s="12"/>
    </row>
    <row r="10" spans="1:29" ht="14.25" customHeight="1" x14ac:dyDescent="0.2">
      <c r="A10" s="12" t="s">
        <v>249</v>
      </c>
      <c r="B10" s="24" t="s">
        <v>119</v>
      </c>
      <c r="C10" s="24"/>
      <c r="D10" s="24" t="s">
        <v>119</v>
      </c>
      <c r="E10" s="24"/>
      <c r="F10" s="24"/>
      <c r="G10" s="12"/>
      <c r="H10" s="12"/>
      <c r="I10" s="12"/>
      <c r="J10" s="12"/>
      <c r="K10" s="12"/>
      <c r="L10" s="12"/>
      <c r="M10" s="12"/>
      <c r="N10" s="12"/>
      <c r="O10" s="12"/>
      <c r="P10" s="12"/>
      <c r="Q10" s="12"/>
      <c r="R10" s="12"/>
      <c r="S10" s="12"/>
      <c r="T10" s="12"/>
      <c r="U10" s="12"/>
      <c r="V10" s="12"/>
      <c r="W10" s="12"/>
      <c r="X10" s="12"/>
      <c r="Y10" s="12"/>
      <c r="Z10" s="12"/>
      <c r="AA10" s="12"/>
      <c r="AB10" s="12"/>
      <c r="AC10" s="12"/>
    </row>
    <row r="11" spans="1:29" ht="7.5" customHeight="1" x14ac:dyDescent="0.2">
      <c r="A11" s="12"/>
      <c r="B11" s="24"/>
      <c r="C11" s="24"/>
      <c r="D11" s="24"/>
      <c r="E11" s="24"/>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spans="1:29" ht="14.25" customHeight="1" x14ac:dyDescent="0.2">
      <c r="A12" s="62" t="s">
        <v>112</v>
      </c>
      <c r="B12" s="24"/>
      <c r="C12" s="24"/>
      <c r="D12" s="24"/>
      <c r="E12" s="24"/>
      <c r="F12" s="24"/>
      <c r="G12" s="12"/>
      <c r="H12" s="12"/>
      <c r="I12" s="12"/>
      <c r="J12" s="12"/>
      <c r="K12" s="12"/>
      <c r="L12" s="12"/>
      <c r="M12" s="12"/>
      <c r="N12" s="12"/>
      <c r="O12" s="12"/>
      <c r="P12" s="12"/>
      <c r="Q12" s="12"/>
      <c r="R12" s="12"/>
      <c r="S12" s="12"/>
      <c r="T12" s="12"/>
      <c r="U12" s="12"/>
      <c r="V12" s="12"/>
      <c r="W12" s="12"/>
      <c r="X12" s="12"/>
      <c r="Y12" s="12"/>
      <c r="Z12" s="12"/>
      <c r="AA12" s="12"/>
      <c r="AB12" s="12"/>
      <c r="AC12" s="12"/>
    </row>
    <row r="13" spans="1:29" ht="14.25" customHeight="1" x14ac:dyDescent="0.2">
      <c r="A13" s="12" t="s">
        <v>248</v>
      </c>
      <c r="B13" s="79">
        <v>15</v>
      </c>
      <c r="C13" s="79"/>
      <c r="D13" s="79">
        <v>25</v>
      </c>
      <c r="E13" s="79"/>
      <c r="F13" s="80" t="s">
        <v>195</v>
      </c>
      <c r="G13" s="12"/>
      <c r="H13" s="12"/>
      <c r="I13" s="12"/>
      <c r="J13" s="12"/>
      <c r="K13" s="12"/>
      <c r="L13" s="12"/>
      <c r="M13" s="12"/>
      <c r="N13" s="12"/>
      <c r="O13" s="12"/>
      <c r="P13" s="12"/>
      <c r="Q13" s="12"/>
      <c r="R13" s="12"/>
      <c r="S13" s="12"/>
      <c r="T13" s="12"/>
      <c r="U13" s="12"/>
      <c r="V13" s="12"/>
      <c r="W13" s="12"/>
      <c r="X13" s="12"/>
      <c r="Y13" s="12"/>
      <c r="Z13" s="12"/>
      <c r="AA13" s="12"/>
      <c r="AB13" s="12"/>
      <c r="AC13" s="12"/>
    </row>
    <row r="14" spans="1:29" ht="14.25" customHeight="1" x14ac:dyDescent="0.2">
      <c r="A14" s="12" t="s">
        <v>210</v>
      </c>
      <c r="B14" s="80" t="s">
        <v>195</v>
      </c>
      <c r="C14" s="80"/>
      <c r="D14" s="80" t="s">
        <v>195</v>
      </c>
      <c r="E14" s="79"/>
      <c r="F14" s="79">
        <v>5</v>
      </c>
      <c r="G14" s="12"/>
      <c r="H14" s="12"/>
      <c r="I14" s="12"/>
      <c r="J14" s="12"/>
      <c r="K14" s="12"/>
      <c r="L14" s="12"/>
      <c r="M14" s="12"/>
      <c r="N14" s="12"/>
      <c r="O14" s="12"/>
      <c r="P14" s="12"/>
      <c r="Q14" s="12"/>
      <c r="R14" s="12"/>
      <c r="S14" s="12"/>
      <c r="T14" s="12"/>
      <c r="U14" s="12"/>
      <c r="V14" s="12"/>
      <c r="W14" s="12"/>
      <c r="X14" s="12"/>
      <c r="Y14" s="12"/>
      <c r="Z14" s="12"/>
      <c r="AA14" s="12"/>
      <c r="AB14" s="12"/>
      <c r="AC14" s="12"/>
    </row>
    <row r="15" spans="1:29" ht="12" customHeight="1" x14ac:dyDescent="0.2">
      <c r="A15" s="12"/>
      <c r="B15" s="79"/>
      <c r="C15" s="79"/>
      <c r="D15" s="79"/>
      <c r="E15" s="24"/>
      <c r="F15" s="24"/>
      <c r="G15" s="12"/>
      <c r="H15" s="12"/>
      <c r="I15" s="12"/>
      <c r="J15" s="12"/>
      <c r="K15" s="12"/>
      <c r="L15" s="12"/>
      <c r="M15" s="12"/>
      <c r="N15" s="12"/>
      <c r="O15" s="12"/>
      <c r="P15" s="12"/>
      <c r="Q15" s="12"/>
      <c r="R15" s="12"/>
      <c r="S15" s="12"/>
      <c r="T15" s="12"/>
      <c r="U15" s="12"/>
      <c r="V15" s="12"/>
      <c r="W15" s="12"/>
      <c r="X15" s="12"/>
      <c r="Y15" s="12"/>
      <c r="Z15" s="12"/>
      <c r="AA15" s="12"/>
      <c r="AB15" s="12"/>
      <c r="AC15" s="12"/>
    </row>
    <row r="16" spans="1:29" ht="14.25" customHeight="1" x14ac:dyDescent="0.2">
      <c r="A16" s="62" t="s">
        <v>196</v>
      </c>
      <c r="B16" s="24"/>
      <c r="C16" s="24"/>
      <c r="D16" s="24"/>
      <c r="E16" s="24"/>
      <c r="F16" s="24"/>
      <c r="G16" s="12"/>
      <c r="H16" s="12"/>
      <c r="I16" s="12"/>
      <c r="J16" s="12"/>
      <c r="K16" s="12"/>
      <c r="L16" s="12"/>
      <c r="M16" s="12"/>
      <c r="N16" s="12"/>
      <c r="O16" s="12"/>
      <c r="P16" s="12"/>
      <c r="Q16" s="12"/>
      <c r="R16" s="12"/>
      <c r="S16" s="12"/>
      <c r="T16" s="12"/>
      <c r="U16" s="12"/>
      <c r="V16" s="12"/>
      <c r="W16" s="12"/>
      <c r="X16" s="12"/>
      <c r="Y16" s="12"/>
      <c r="Z16" s="12"/>
      <c r="AA16" s="12"/>
      <c r="AB16" s="12"/>
      <c r="AC16" s="12"/>
    </row>
    <row r="17" spans="1:29" ht="14.25" customHeight="1" x14ac:dyDescent="0.2">
      <c r="A17" s="12" t="s">
        <v>217</v>
      </c>
      <c r="B17" s="79">
        <v>0.2</v>
      </c>
      <c r="C17" s="24"/>
      <c r="D17" s="79">
        <v>0.2</v>
      </c>
      <c r="E17" s="24"/>
      <c r="F17" s="79">
        <v>0.2</v>
      </c>
      <c r="G17" s="12"/>
      <c r="H17" s="12"/>
      <c r="I17" s="12"/>
      <c r="J17" s="12"/>
      <c r="K17" s="12"/>
      <c r="L17" s="12"/>
      <c r="M17" s="12"/>
      <c r="N17" s="12"/>
      <c r="O17" s="12"/>
      <c r="P17" s="12"/>
      <c r="Q17" s="12"/>
      <c r="R17" s="12"/>
      <c r="S17" s="12"/>
      <c r="T17" s="12"/>
      <c r="U17" s="12"/>
      <c r="V17" s="12"/>
      <c r="W17" s="12"/>
      <c r="X17" s="12"/>
      <c r="Y17" s="12"/>
      <c r="Z17" s="12"/>
      <c r="AA17" s="12"/>
      <c r="AB17" s="12"/>
      <c r="AC17" s="12"/>
    </row>
    <row r="18" spans="1:29" ht="14.25" customHeight="1" x14ac:dyDescent="0.2">
      <c r="A18" s="12" t="s">
        <v>218</v>
      </c>
      <c r="B18" s="81">
        <v>7.0000000000000007E-2</v>
      </c>
      <c r="C18" s="81"/>
      <c r="D18" s="81">
        <v>7.0000000000000007E-2</v>
      </c>
      <c r="E18" s="81"/>
      <c r="F18" s="79">
        <v>7.0000000000000007E-2</v>
      </c>
      <c r="G18" s="12"/>
      <c r="H18" s="12"/>
      <c r="I18" s="12"/>
      <c r="J18" s="12"/>
      <c r="K18" s="12"/>
      <c r="L18" s="12"/>
      <c r="M18" s="12"/>
      <c r="N18" s="12"/>
      <c r="O18" s="12"/>
      <c r="P18" s="12"/>
      <c r="Q18" s="12"/>
      <c r="R18" s="12"/>
      <c r="S18" s="12"/>
      <c r="T18" s="12"/>
      <c r="U18" s="12"/>
      <c r="V18" s="12"/>
      <c r="W18" s="12"/>
      <c r="X18" s="12"/>
      <c r="Y18" s="12"/>
      <c r="Z18" s="12"/>
      <c r="AA18" s="12"/>
      <c r="AB18" s="12"/>
      <c r="AC18" s="12"/>
    </row>
    <row r="19" spans="1:29" ht="14.25" customHeight="1" x14ac:dyDescent="0.2">
      <c r="A19" s="12" t="s">
        <v>219</v>
      </c>
      <c r="B19" s="24">
        <v>0.06</v>
      </c>
      <c r="C19" s="24"/>
      <c r="D19" s="24">
        <v>0.06</v>
      </c>
      <c r="E19" s="79"/>
      <c r="F19" s="79">
        <v>0.1</v>
      </c>
      <c r="G19" s="12"/>
      <c r="H19" s="12"/>
      <c r="I19" s="12"/>
      <c r="J19" s="12"/>
      <c r="K19" s="12"/>
      <c r="L19" s="12"/>
      <c r="M19" s="12"/>
      <c r="N19" s="12"/>
      <c r="O19" s="12"/>
      <c r="P19" s="12"/>
      <c r="Q19" s="12"/>
      <c r="R19" s="12"/>
      <c r="S19" s="12"/>
      <c r="T19" s="12"/>
      <c r="U19" s="12"/>
      <c r="V19" s="12"/>
      <c r="W19" s="12"/>
      <c r="X19" s="12"/>
      <c r="Y19" s="12"/>
      <c r="Z19" s="12"/>
      <c r="AA19" s="12"/>
      <c r="AB19" s="12"/>
      <c r="AC19" s="12"/>
    </row>
    <row r="20" spans="1:29" ht="7.5" customHeight="1" x14ac:dyDescent="0.2">
      <c r="A20" s="12"/>
      <c r="B20" s="24"/>
      <c r="C20" s="24"/>
      <c r="D20" s="24"/>
      <c r="E20" s="24"/>
      <c r="F20" s="24"/>
      <c r="G20" s="12"/>
      <c r="H20" s="12"/>
      <c r="I20" s="12"/>
      <c r="J20" s="12"/>
      <c r="K20" s="12"/>
      <c r="L20" s="12"/>
      <c r="M20" s="12"/>
      <c r="N20" s="12"/>
      <c r="O20" s="12"/>
      <c r="P20" s="12"/>
      <c r="Q20" s="12"/>
      <c r="R20" s="12"/>
      <c r="S20" s="12"/>
      <c r="T20" s="12"/>
      <c r="U20" s="12"/>
      <c r="V20" s="12"/>
      <c r="W20" s="12"/>
      <c r="X20" s="12"/>
      <c r="Y20" s="12"/>
      <c r="Z20" s="12"/>
      <c r="AA20" s="12"/>
      <c r="AB20" s="12"/>
      <c r="AC20" s="12"/>
    </row>
    <row r="21" spans="1:29" ht="14.25" customHeight="1" x14ac:dyDescent="0.2">
      <c r="A21" s="62" t="s">
        <v>220</v>
      </c>
      <c r="B21" s="24"/>
      <c r="C21" s="24"/>
      <c r="D21" s="24"/>
      <c r="E21" s="24"/>
      <c r="F21" s="24"/>
      <c r="G21" s="12"/>
      <c r="H21" s="12"/>
      <c r="I21" s="12"/>
      <c r="J21" s="12"/>
      <c r="K21" s="12"/>
      <c r="L21" s="12"/>
      <c r="M21" s="12"/>
      <c r="N21" s="12"/>
      <c r="O21" s="12"/>
      <c r="P21" s="12"/>
      <c r="Q21" s="12"/>
      <c r="R21" s="12"/>
      <c r="S21" s="12"/>
      <c r="T21" s="12"/>
      <c r="U21" s="12"/>
      <c r="V21" s="12"/>
      <c r="W21" s="12"/>
      <c r="X21" s="12"/>
      <c r="Y21" s="12"/>
      <c r="Z21" s="12"/>
      <c r="AA21" s="12"/>
      <c r="AB21" s="12"/>
      <c r="AC21" s="12"/>
    </row>
    <row r="22" spans="1:29" ht="14.25" customHeight="1" x14ac:dyDescent="0.2">
      <c r="A22" s="12" t="s">
        <v>221</v>
      </c>
      <c r="B22" s="80" t="s">
        <v>195</v>
      </c>
      <c r="C22" s="79"/>
      <c r="D22" s="80" t="s">
        <v>195</v>
      </c>
      <c r="E22" s="79"/>
      <c r="F22" s="79">
        <v>5</v>
      </c>
      <c r="G22" s="12"/>
      <c r="H22" s="12"/>
      <c r="I22" s="12"/>
      <c r="J22" s="12"/>
      <c r="K22" s="12"/>
      <c r="L22" s="12"/>
      <c r="M22" s="12"/>
      <c r="N22" s="12"/>
      <c r="O22" s="12"/>
      <c r="P22" s="12"/>
      <c r="Q22" s="12"/>
      <c r="R22" s="12"/>
      <c r="S22" s="12"/>
      <c r="T22" s="12"/>
      <c r="U22" s="12"/>
      <c r="V22" s="12"/>
      <c r="W22" s="12"/>
      <c r="X22" s="12"/>
      <c r="Y22" s="12"/>
      <c r="Z22" s="12"/>
      <c r="AA22" s="12"/>
      <c r="AB22" s="12"/>
      <c r="AC22" s="12"/>
    </row>
    <row r="23" spans="1:29" ht="14.25" customHeight="1" x14ac:dyDescent="0.2">
      <c r="A23" s="12" t="s">
        <v>222</v>
      </c>
      <c r="B23" s="79">
        <v>10</v>
      </c>
      <c r="C23" s="79"/>
      <c r="D23" s="79">
        <v>10</v>
      </c>
      <c r="E23" s="79"/>
      <c r="F23" s="79">
        <v>10</v>
      </c>
      <c r="G23" s="12"/>
      <c r="H23" s="12"/>
      <c r="I23" s="12"/>
      <c r="J23" s="12"/>
      <c r="K23" s="12"/>
      <c r="L23" s="12"/>
      <c r="M23" s="12"/>
      <c r="N23" s="12"/>
      <c r="O23" s="12"/>
      <c r="P23" s="12"/>
      <c r="Q23" s="12"/>
      <c r="R23" s="12"/>
      <c r="S23" s="12"/>
      <c r="T23" s="12"/>
      <c r="U23" s="12"/>
      <c r="V23" s="12"/>
      <c r="W23" s="12"/>
      <c r="X23" s="12"/>
      <c r="Y23" s="12"/>
      <c r="Z23" s="12"/>
      <c r="AA23" s="12"/>
      <c r="AB23" s="12"/>
      <c r="AC23" s="12"/>
    </row>
    <row r="24" spans="1:29" ht="14.25" customHeight="1" x14ac:dyDescent="0.2">
      <c r="A24" s="12" t="s">
        <v>223</v>
      </c>
      <c r="B24" s="80" t="s">
        <v>195</v>
      </c>
      <c r="C24" s="80"/>
      <c r="D24" s="80" t="s">
        <v>195</v>
      </c>
      <c r="E24" s="79"/>
      <c r="F24" s="79">
        <v>5</v>
      </c>
      <c r="G24" s="12"/>
      <c r="H24" s="12"/>
      <c r="I24" s="12"/>
      <c r="J24" s="12"/>
      <c r="K24" s="12"/>
      <c r="L24" s="12"/>
      <c r="M24" s="12"/>
      <c r="N24" s="12"/>
      <c r="O24" s="12"/>
      <c r="P24" s="12"/>
      <c r="Q24" s="12"/>
      <c r="R24" s="12"/>
      <c r="S24" s="12"/>
      <c r="T24" s="12"/>
      <c r="U24" s="12"/>
      <c r="V24" s="12"/>
      <c r="W24" s="12"/>
      <c r="X24" s="12"/>
      <c r="Y24" s="12"/>
      <c r="Z24" s="12"/>
      <c r="AA24" s="12"/>
      <c r="AB24" s="12"/>
      <c r="AC24" s="12"/>
    </row>
    <row r="25" spans="1:29" ht="7.5" customHeight="1" x14ac:dyDescent="0.2">
      <c r="A25" s="12"/>
      <c r="B25" s="24"/>
      <c r="C25" s="24"/>
      <c r="D25" s="24"/>
      <c r="E25" s="24"/>
      <c r="F25" s="24"/>
      <c r="G25" s="12"/>
      <c r="H25" s="12"/>
      <c r="I25" s="12"/>
      <c r="J25" s="12"/>
      <c r="K25" s="12"/>
      <c r="L25" s="12"/>
      <c r="M25" s="12"/>
      <c r="N25" s="12"/>
      <c r="O25" s="12"/>
      <c r="P25" s="12"/>
      <c r="Q25" s="12"/>
      <c r="R25" s="12"/>
      <c r="S25" s="12"/>
      <c r="T25" s="12"/>
      <c r="U25" s="12"/>
      <c r="V25" s="12"/>
      <c r="W25" s="12"/>
      <c r="X25" s="12"/>
      <c r="Y25" s="12"/>
      <c r="Z25" s="12"/>
      <c r="AA25" s="12"/>
      <c r="AB25" s="12"/>
      <c r="AC25" s="12"/>
    </row>
    <row r="26" spans="1:29" ht="7.5" customHeight="1" x14ac:dyDescent="0.2">
      <c r="A26" s="12"/>
      <c r="B26" s="24"/>
      <c r="C26" s="24"/>
      <c r="D26" s="24"/>
      <c r="E26" s="24"/>
      <c r="F26" s="24"/>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14.25" customHeight="1" x14ac:dyDescent="0.2">
      <c r="A28" s="470" t="s">
        <v>212</v>
      </c>
      <c r="B28" s="470"/>
      <c r="C28" s="470"/>
      <c r="D28" s="470"/>
      <c r="E28" s="470"/>
      <c r="F28" s="470"/>
      <c r="G28" s="12"/>
      <c r="H28" s="12"/>
      <c r="I28" s="12"/>
      <c r="J28" s="12"/>
      <c r="K28" s="12"/>
      <c r="L28" s="12"/>
      <c r="M28" s="12"/>
      <c r="N28" s="12"/>
      <c r="O28" s="12"/>
      <c r="P28" s="12"/>
      <c r="Q28" s="12"/>
      <c r="R28" s="12"/>
      <c r="S28" s="12"/>
      <c r="T28" s="12"/>
      <c r="U28" s="12"/>
      <c r="V28" s="12"/>
      <c r="W28" s="12"/>
      <c r="X28" s="12"/>
      <c r="Y28" s="12"/>
      <c r="Z28" s="12"/>
      <c r="AA28" s="12"/>
      <c r="AB28" s="12"/>
      <c r="AC28" s="12"/>
    </row>
    <row r="29" spans="1:29" ht="14.25" customHeight="1" x14ac:dyDescent="0.2">
      <c r="A29" s="30" t="s">
        <v>214</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ht="14.25" customHeight="1" x14ac:dyDescent="0.2">
      <c r="A30" s="12" t="s">
        <v>216</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ht="7.5" customHeight="1" x14ac:dyDescent="0.2">
      <c r="A31" s="6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1:29" ht="7.5" customHeight="1" x14ac:dyDescent="0.2">
      <c r="A32" s="12"/>
      <c r="B32" s="24"/>
      <c r="C32" s="24"/>
      <c r="D32" s="24"/>
      <c r="E32" s="24"/>
      <c r="F32" s="24"/>
      <c r="G32" s="12"/>
      <c r="H32" s="12"/>
      <c r="I32" s="12"/>
      <c r="J32" s="12"/>
      <c r="K32" s="12"/>
      <c r="L32" s="12"/>
      <c r="M32" s="12"/>
      <c r="N32" s="12"/>
      <c r="O32" s="12"/>
      <c r="P32" s="12"/>
      <c r="Q32" s="12"/>
      <c r="R32" s="12"/>
      <c r="S32" s="12"/>
      <c r="T32" s="12"/>
      <c r="U32" s="12"/>
      <c r="V32" s="12"/>
      <c r="W32" s="12"/>
      <c r="X32" s="12"/>
      <c r="Y32" s="12"/>
      <c r="Z32" s="12"/>
      <c r="AA32" s="12"/>
      <c r="AB32" s="12"/>
      <c r="AC32" s="12"/>
    </row>
    <row r="33" spans="1:29" ht="9.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ht="27" customHeight="1" thickBot="1" x14ac:dyDescent="0.25">
      <c r="A34" s="416"/>
      <c r="B34" s="417" t="s">
        <v>550</v>
      </c>
      <c r="C34" s="417"/>
      <c r="D34" s="417" t="s">
        <v>551</v>
      </c>
      <c r="E34" s="417"/>
      <c r="F34" s="417" t="s">
        <v>552</v>
      </c>
      <c r="G34" s="417"/>
      <c r="H34" s="417" t="s">
        <v>553</v>
      </c>
      <c r="I34" s="12"/>
      <c r="J34" s="12"/>
      <c r="K34" s="12"/>
      <c r="L34" s="12"/>
      <c r="M34" s="12"/>
      <c r="N34" s="12"/>
      <c r="O34" s="12"/>
      <c r="P34" s="12"/>
      <c r="Q34" s="12"/>
      <c r="R34" s="12"/>
      <c r="S34" s="12"/>
      <c r="T34" s="12"/>
      <c r="U34" s="12"/>
      <c r="V34" s="12"/>
      <c r="W34" s="12"/>
      <c r="X34" s="12"/>
      <c r="Y34" s="12"/>
      <c r="Z34" s="12"/>
      <c r="AA34" s="12"/>
      <c r="AB34" s="12"/>
      <c r="AC34" s="12"/>
    </row>
    <row r="35" spans="1:29" x14ac:dyDescent="0.2">
      <c r="A35" s="12"/>
      <c r="B35" s="12"/>
      <c r="C35" s="12"/>
      <c r="D35" s="12"/>
      <c r="E35" s="12"/>
      <c r="F35" s="336"/>
      <c r="G35" s="12"/>
      <c r="H35" s="12"/>
      <c r="I35" s="12"/>
      <c r="J35" s="12"/>
      <c r="K35" s="12"/>
      <c r="L35" s="12"/>
      <c r="M35" s="12"/>
      <c r="N35" s="12"/>
      <c r="O35" s="12"/>
      <c r="P35" s="12"/>
      <c r="Q35" s="12"/>
      <c r="R35" s="12"/>
      <c r="S35" s="12"/>
      <c r="T35" s="12"/>
      <c r="U35" s="12"/>
      <c r="V35" s="12"/>
      <c r="W35" s="12"/>
      <c r="X35" s="12"/>
      <c r="Y35" s="12"/>
      <c r="Z35" s="12"/>
      <c r="AA35" s="12"/>
      <c r="AB35" s="12"/>
      <c r="AC35" s="12"/>
    </row>
    <row r="36" spans="1:29" ht="12.75" x14ac:dyDescent="0.2">
      <c r="A36" s="62" t="s">
        <v>114</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x14ac:dyDescent="0.2">
      <c r="A37" s="12" t="s">
        <v>211</v>
      </c>
      <c r="B37" s="85" t="s">
        <v>554</v>
      </c>
      <c r="C37" s="85"/>
      <c r="D37" s="85" t="s">
        <v>556</v>
      </c>
      <c r="E37" s="85"/>
      <c r="F37" s="85" t="s">
        <v>558</v>
      </c>
      <c r="G37" s="12"/>
      <c r="H37" s="85" t="s">
        <v>560</v>
      </c>
      <c r="I37" s="12"/>
      <c r="J37" s="12"/>
      <c r="K37" s="12"/>
      <c r="L37" s="12"/>
      <c r="M37" s="12"/>
      <c r="N37" s="12"/>
      <c r="O37" s="12"/>
      <c r="P37" s="12"/>
      <c r="Q37" s="12"/>
      <c r="R37" s="12"/>
      <c r="S37" s="12"/>
      <c r="T37" s="12"/>
      <c r="U37" s="12"/>
      <c r="V37" s="12"/>
      <c r="W37" s="12"/>
      <c r="X37" s="12"/>
      <c r="Y37" s="12"/>
      <c r="Z37" s="12"/>
      <c r="AA37" s="12"/>
      <c r="AB37" s="12"/>
      <c r="AC37" s="12"/>
    </row>
    <row r="38" spans="1:29" x14ac:dyDescent="0.2">
      <c r="A38" s="12" t="s">
        <v>213</v>
      </c>
      <c r="B38" s="70" t="s">
        <v>437</v>
      </c>
      <c r="C38" s="70"/>
      <c r="D38" s="70" t="s">
        <v>437</v>
      </c>
      <c r="E38" s="71"/>
      <c r="F38" s="70" t="s">
        <v>437</v>
      </c>
      <c r="G38" s="12"/>
      <c r="H38" s="70" t="s">
        <v>437</v>
      </c>
      <c r="I38" s="12"/>
      <c r="J38" s="12"/>
      <c r="K38" s="12"/>
      <c r="L38" s="12"/>
      <c r="M38" s="12"/>
      <c r="N38" s="12"/>
      <c r="O38" s="12"/>
      <c r="P38" s="12"/>
      <c r="Q38" s="12"/>
      <c r="R38" s="12"/>
      <c r="S38" s="12"/>
      <c r="T38" s="12"/>
      <c r="U38" s="12"/>
      <c r="V38" s="12"/>
      <c r="W38" s="12"/>
      <c r="X38" s="12"/>
      <c r="Y38" s="12"/>
      <c r="Z38" s="12"/>
      <c r="AA38" s="12"/>
      <c r="AB38" s="12"/>
      <c r="AC38" s="12"/>
    </row>
    <row r="39" spans="1:29" x14ac:dyDescent="0.2">
      <c r="A39" s="12" t="s">
        <v>215</v>
      </c>
      <c r="B39" s="24" t="s">
        <v>555</v>
      </c>
      <c r="C39" s="24"/>
      <c r="D39" s="24" t="s">
        <v>557</v>
      </c>
      <c r="E39" s="24"/>
      <c r="F39" s="24" t="s">
        <v>559</v>
      </c>
      <c r="G39" s="12"/>
      <c r="H39" s="24" t="s">
        <v>561</v>
      </c>
      <c r="I39" s="12"/>
      <c r="J39" s="12"/>
      <c r="K39" s="12"/>
      <c r="L39" s="12"/>
      <c r="M39" s="12"/>
      <c r="N39" s="12"/>
      <c r="O39" s="12"/>
      <c r="P39" s="12"/>
      <c r="Q39" s="12"/>
      <c r="R39" s="12"/>
      <c r="S39" s="12"/>
      <c r="T39" s="12"/>
      <c r="U39" s="12"/>
      <c r="V39" s="12"/>
      <c r="W39" s="12"/>
      <c r="X39" s="12"/>
      <c r="Y39" s="12"/>
      <c r="Z39" s="12"/>
      <c r="AA39" s="12"/>
      <c r="AB39" s="12"/>
      <c r="AC39" s="12"/>
    </row>
    <row r="40" spans="1:29" x14ac:dyDescent="0.2">
      <c r="A40" s="12" t="s">
        <v>197</v>
      </c>
      <c r="B40" s="24" t="s">
        <v>119</v>
      </c>
      <c r="C40" s="24"/>
      <c r="D40" s="24" t="s">
        <v>119</v>
      </c>
      <c r="E40" s="24"/>
      <c r="F40" s="24" t="s">
        <v>119</v>
      </c>
      <c r="G40" s="12"/>
      <c r="H40" s="24" t="s">
        <v>119</v>
      </c>
      <c r="I40" s="12"/>
      <c r="J40" s="12"/>
      <c r="K40" s="12"/>
      <c r="L40" s="12"/>
      <c r="M40" s="12"/>
      <c r="N40" s="12"/>
      <c r="O40" s="12"/>
      <c r="P40" s="12"/>
      <c r="Q40" s="12"/>
      <c r="R40" s="12"/>
      <c r="S40" s="12"/>
      <c r="T40" s="12"/>
      <c r="U40" s="12"/>
      <c r="V40" s="12"/>
      <c r="W40" s="12"/>
      <c r="X40" s="12"/>
      <c r="Y40" s="12"/>
      <c r="Z40" s="12"/>
      <c r="AA40" s="12"/>
      <c r="AB40" s="12"/>
      <c r="AC40" s="12"/>
    </row>
    <row r="41" spans="1:29" x14ac:dyDescent="0.2">
      <c r="A41" s="12" t="s">
        <v>249</v>
      </c>
      <c r="B41" s="24" t="s">
        <v>119</v>
      </c>
      <c r="C41" s="24"/>
      <c r="D41" s="24" t="s">
        <v>119</v>
      </c>
      <c r="E41" s="24"/>
      <c r="F41" s="24" t="s">
        <v>119</v>
      </c>
      <c r="G41" s="12"/>
      <c r="H41" s="24" t="s">
        <v>119</v>
      </c>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c r="B42" s="24"/>
      <c r="C42" s="24"/>
      <c r="D42" s="24"/>
      <c r="E42" s="24"/>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1:29" ht="12.75" x14ac:dyDescent="0.2">
      <c r="A43" s="62" t="s">
        <v>112</v>
      </c>
      <c r="B43" s="24"/>
      <c r="C43" s="24"/>
      <c r="D43" s="24"/>
      <c r="E43" s="24"/>
      <c r="F43" s="24"/>
      <c r="G43" s="12"/>
      <c r="H43" s="12"/>
      <c r="I43" s="12"/>
      <c r="J43" s="12"/>
      <c r="K43" s="12"/>
      <c r="L43" s="12"/>
      <c r="M43" s="12"/>
      <c r="N43" s="12"/>
      <c r="O43" s="12"/>
      <c r="P43" s="12"/>
      <c r="Q43" s="12"/>
      <c r="R43" s="12"/>
      <c r="S43" s="12"/>
      <c r="T43" s="12"/>
      <c r="U43" s="12"/>
      <c r="V43" s="12"/>
      <c r="W43" s="12"/>
      <c r="X43" s="12"/>
      <c r="Y43" s="12"/>
      <c r="Z43" s="12"/>
      <c r="AA43" s="12"/>
      <c r="AB43" s="12"/>
      <c r="AC43" s="12"/>
    </row>
    <row r="44" spans="1:29" x14ac:dyDescent="0.2">
      <c r="A44" s="12" t="s">
        <v>248</v>
      </c>
      <c r="B44" s="79">
        <v>15</v>
      </c>
      <c r="C44" s="79"/>
      <c r="D44" s="79">
        <v>25</v>
      </c>
      <c r="E44" s="79"/>
      <c r="F44" s="80">
        <v>35</v>
      </c>
      <c r="G44" s="12"/>
      <c r="H44" s="12">
        <v>45</v>
      </c>
      <c r="I44" s="12"/>
      <c r="J44" s="12"/>
      <c r="K44" s="12"/>
      <c r="L44" s="12"/>
      <c r="M44" s="12"/>
      <c r="N44" s="12"/>
      <c r="O44" s="12"/>
      <c r="P44" s="12"/>
      <c r="Q44" s="12"/>
      <c r="R44" s="12"/>
      <c r="S44" s="12"/>
      <c r="T44" s="12"/>
      <c r="U44" s="12"/>
      <c r="V44" s="12"/>
      <c r="W44" s="12"/>
      <c r="X44" s="12"/>
      <c r="Y44" s="12"/>
      <c r="Z44" s="12"/>
      <c r="AA44" s="12"/>
      <c r="AB44" s="12"/>
      <c r="AC44" s="12"/>
    </row>
    <row r="45" spans="1:29" x14ac:dyDescent="0.2">
      <c r="A45" s="12" t="s">
        <v>210</v>
      </c>
      <c r="B45" s="80" t="s">
        <v>195</v>
      </c>
      <c r="C45" s="80"/>
      <c r="D45" s="80" t="s">
        <v>195</v>
      </c>
      <c r="E45" s="79"/>
      <c r="F45" s="79"/>
      <c r="G45" s="12"/>
      <c r="H45" s="12"/>
      <c r="I45" s="12"/>
      <c r="J45" s="12"/>
      <c r="K45" s="12"/>
      <c r="L45" s="12"/>
      <c r="M45" s="12"/>
      <c r="N45" s="12"/>
      <c r="O45" s="12"/>
      <c r="P45" s="12"/>
      <c r="Q45" s="12"/>
      <c r="R45" s="12"/>
      <c r="S45" s="12"/>
      <c r="T45" s="12"/>
      <c r="U45" s="12"/>
      <c r="V45" s="12"/>
      <c r="W45" s="12"/>
      <c r="X45" s="12"/>
      <c r="Y45" s="12"/>
      <c r="Z45" s="12"/>
      <c r="AA45" s="12"/>
      <c r="AB45" s="12"/>
      <c r="AC45" s="12"/>
    </row>
    <row r="46" spans="1:29" x14ac:dyDescent="0.2">
      <c r="A46" s="12"/>
      <c r="B46" s="24"/>
      <c r="C46" s="24"/>
      <c r="D46" s="24"/>
      <c r="E46" s="24"/>
      <c r="F46" s="24"/>
      <c r="G46" s="12"/>
      <c r="H46" s="12"/>
      <c r="I46" s="12"/>
      <c r="J46" s="12"/>
      <c r="K46" s="12"/>
      <c r="L46" s="12"/>
      <c r="M46" s="12"/>
      <c r="N46" s="12"/>
      <c r="O46" s="12"/>
      <c r="P46" s="12"/>
      <c r="Q46" s="12"/>
      <c r="R46" s="12"/>
      <c r="S46" s="12"/>
      <c r="T46" s="12"/>
      <c r="U46" s="12"/>
      <c r="V46" s="12"/>
      <c r="W46" s="12"/>
      <c r="X46" s="12"/>
      <c r="Y46" s="12"/>
      <c r="Z46" s="12"/>
      <c r="AA46" s="12"/>
      <c r="AB46" s="12"/>
      <c r="AC46" s="12"/>
    </row>
    <row r="47" spans="1:29" ht="12.75" x14ac:dyDescent="0.2">
      <c r="A47" s="62" t="s">
        <v>196</v>
      </c>
      <c r="B47" s="24"/>
      <c r="C47" s="24"/>
      <c r="D47" s="24"/>
      <c r="E47" s="24"/>
      <c r="F47" s="24"/>
      <c r="G47" s="12"/>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2" t="s">
        <v>217</v>
      </c>
      <c r="B48" s="79">
        <v>0.05</v>
      </c>
      <c r="C48" s="24"/>
      <c r="D48" s="415">
        <v>4.1660000000000003E-2</v>
      </c>
      <c r="E48" s="24"/>
      <c r="F48" s="414">
        <v>2.9000000000000001E-2</v>
      </c>
      <c r="G48" s="12"/>
      <c r="H48" s="12">
        <v>1.8749999999999999E-2</v>
      </c>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t="s">
        <v>218</v>
      </c>
      <c r="B49" s="81" t="s">
        <v>195</v>
      </c>
      <c r="C49" s="81"/>
      <c r="D49" s="81" t="s">
        <v>195</v>
      </c>
      <c r="E49" s="81"/>
      <c r="F49" s="79" t="s">
        <v>195</v>
      </c>
      <c r="G49" s="12"/>
      <c r="H49" s="24" t="s">
        <v>195</v>
      </c>
      <c r="I49" s="12"/>
      <c r="J49" s="12"/>
      <c r="K49" s="12"/>
      <c r="L49" s="12"/>
      <c r="M49" s="12"/>
      <c r="N49" s="12"/>
      <c r="O49" s="12"/>
      <c r="P49" s="12"/>
      <c r="Q49" s="12"/>
      <c r="R49" s="12"/>
      <c r="S49" s="12"/>
      <c r="T49" s="12"/>
      <c r="U49" s="12"/>
      <c r="V49" s="12"/>
      <c r="W49" s="12"/>
      <c r="X49" s="12"/>
      <c r="Y49" s="12"/>
      <c r="Z49" s="12"/>
      <c r="AA49" s="12"/>
      <c r="AB49" s="12"/>
      <c r="AC49" s="12"/>
    </row>
    <row r="50" spans="1:29" x14ac:dyDescent="0.2">
      <c r="A50" s="12" t="s">
        <v>219</v>
      </c>
      <c r="B50" s="24">
        <v>4.7999999999999996E-3</v>
      </c>
      <c r="C50" s="24"/>
      <c r="D50" s="24">
        <v>4.0600000000000002E-3</v>
      </c>
      <c r="E50" s="79"/>
      <c r="F50" s="415">
        <v>2.8400000000000001E-3</v>
      </c>
      <c r="G50" s="12"/>
      <c r="H50" s="12">
        <v>1.8309999999999999E-3</v>
      </c>
      <c r="I50" s="12"/>
      <c r="J50" s="12"/>
      <c r="K50" s="12"/>
      <c r="L50" s="12"/>
      <c r="M50" s="12"/>
      <c r="N50" s="12"/>
      <c r="O50" s="12"/>
      <c r="P50" s="12"/>
      <c r="Q50" s="12"/>
      <c r="R50" s="12"/>
      <c r="S50" s="12"/>
      <c r="T50" s="12"/>
      <c r="U50" s="12"/>
      <c r="V50" s="12"/>
      <c r="W50" s="12"/>
      <c r="X50" s="12"/>
      <c r="Y50" s="12"/>
      <c r="Z50" s="12"/>
      <c r="AA50" s="12"/>
      <c r="AB50" s="12"/>
      <c r="AC50" s="12"/>
    </row>
    <row r="51" spans="1:29" x14ac:dyDescent="0.2">
      <c r="A51" s="12"/>
      <c r="B51" s="24"/>
      <c r="C51" s="24"/>
      <c r="D51" s="24"/>
      <c r="E51" s="24"/>
      <c r="F51" s="24"/>
    </row>
    <row r="52" spans="1:29" x14ac:dyDescent="0.2">
      <c r="A52" s="12"/>
      <c r="B52" s="24"/>
      <c r="C52" s="24"/>
      <c r="D52" s="24"/>
      <c r="E52" s="24"/>
      <c r="F52" s="24"/>
    </row>
    <row r="53" spans="1:29" x14ac:dyDescent="0.2">
      <c r="A53" s="12"/>
      <c r="B53" s="24"/>
      <c r="C53" s="24"/>
      <c r="D53" s="24"/>
      <c r="E53" s="24"/>
      <c r="F53" s="24"/>
    </row>
    <row r="54" spans="1:29" x14ac:dyDescent="0.2">
      <c r="A54" s="12"/>
      <c r="B54" s="12"/>
      <c r="C54" s="12"/>
      <c r="D54" s="12"/>
      <c r="E54" s="12"/>
      <c r="F54" s="12"/>
    </row>
    <row r="55" spans="1:29" x14ac:dyDescent="0.2">
      <c r="A55" s="470" t="s">
        <v>212</v>
      </c>
      <c r="B55" s="470"/>
      <c r="C55" s="470"/>
      <c r="D55" s="470"/>
      <c r="E55" s="470"/>
      <c r="F55" s="470"/>
    </row>
    <row r="56" spans="1:29" x14ac:dyDescent="0.2">
      <c r="A56" s="30" t="s">
        <v>214</v>
      </c>
      <c r="B56" s="12"/>
      <c r="C56" s="12"/>
      <c r="D56" s="12"/>
      <c r="E56" s="12"/>
      <c r="F56" s="12"/>
    </row>
    <row r="57" spans="1:29" x14ac:dyDescent="0.2">
      <c r="A57" s="12" t="s">
        <v>216</v>
      </c>
      <c r="B57" s="12"/>
      <c r="C57" s="12"/>
      <c r="D57" s="12"/>
      <c r="E57" s="12"/>
      <c r="F57" s="12"/>
    </row>
    <row r="58" spans="1:29" ht="12.75" x14ac:dyDescent="0.2">
      <c r="A58" s="62"/>
      <c r="B58" s="12"/>
      <c r="C58" s="12"/>
      <c r="D58" s="12"/>
      <c r="E58" s="12"/>
      <c r="F58" s="12"/>
    </row>
  </sheetData>
  <mergeCells count="2">
    <mergeCell ref="A28:F28"/>
    <mergeCell ref="A55:F55"/>
  </mergeCells>
  <hyperlinks>
    <hyperlink ref="T3"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activeCell="A4" sqref="A4"/>
    </sheetView>
  </sheetViews>
  <sheetFormatPr defaultRowHeight="11.25" x14ac:dyDescent="0.2"/>
  <cols>
    <col min="1" max="1" width="36.1640625" customWidth="1"/>
    <col min="2" max="2" width="15.6640625" style="9" customWidth="1"/>
    <col min="3" max="3" width="9.83203125" style="22" customWidth="1"/>
    <col min="4" max="5" width="15.6640625" customWidth="1"/>
    <col min="6" max="6" width="15.6640625" style="9" customWidth="1"/>
    <col min="7" max="7" width="9.83203125" style="22" customWidth="1"/>
    <col min="10" max="10" width="22.5" customWidth="1"/>
    <col min="17" max="17" width="21.6640625" customWidth="1"/>
  </cols>
  <sheetData>
    <row r="1" spans="1:29" s="381" customFormat="1" ht="36" customHeight="1" x14ac:dyDescent="0.2">
      <c r="A1" s="373" t="s">
        <v>515</v>
      </c>
      <c r="B1" s="384"/>
      <c r="C1" s="386"/>
      <c r="D1" s="380"/>
      <c r="E1" s="380"/>
      <c r="F1" s="384"/>
      <c r="G1" s="386"/>
      <c r="H1" s="380"/>
      <c r="I1" s="380"/>
      <c r="J1" s="380"/>
      <c r="K1" s="380"/>
      <c r="L1" s="380"/>
      <c r="M1" s="380"/>
      <c r="N1" s="380"/>
      <c r="O1" s="380"/>
      <c r="P1" s="380"/>
      <c r="Q1" s="380"/>
      <c r="R1" s="380"/>
      <c r="S1" s="380"/>
      <c r="T1" s="380"/>
      <c r="U1" s="380"/>
      <c r="V1" s="380"/>
      <c r="W1" s="380"/>
      <c r="X1" s="380"/>
      <c r="Y1" s="380"/>
      <c r="Z1" s="380"/>
      <c r="AA1" s="380"/>
      <c r="AB1" s="380"/>
      <c r="AC1" s="380"/>
    </row>
    <row r="2" spans="1:29" ht="11.25" customHeight="1" thickBot="1" x14ac:dyDescent="0.25">
      <c r="A2" s="118" t="s">
        <v>624</v>
      </c>
      <c r="B2" s="427"/>
      <c r="C2" s="428"/>
      <c r="D2" s="118"/>
      <c r="E2" s="12"/>
      <c r="F2" s="115"/>
      <c r="G2" s="357"/>
      <c r="H2" s="12"/>
      <c r="I2" s="12"/>
      <c r="J2" s="12"/>
      <c r="K2" s="12"/>
      <c r="L2" s="12"/>
      <c r="M2" s="12"/>
      <c r="N2" s="12"/>
      <c r="O2" s="12"/>
      <c r="P2" s="12"/>
      <c r="Q2" s="12"/>
      <c r="R2" s="12"/>
      <c r="S2" s="12"/>
      <c r="T2" s="12"/>
      <c r="U2" s="12"/>
      <c r="V2" s="12"/>
      <c r="W2" s="12"/>
      <c r="X2" s="12"/>
      <c r="Y2" s="12"/>
      <c r="Z2" s="12"/>
      <c r="AA2" s="12"/>
      <c r="AB2" s="12"/>
      <c r="AC2" s="12"/>
    </row>
    <row r="3" spans="1:29" ht="28.5" customHeight="1" thickTop="1" thickBot="1" x14ac:dyDescent="0.25">
      <c r="A3" s="12"/>
      <c r="B3" s="115"/>
      <c r="C3" s="357"/>
      <c r="D3" s="12"/>
      <c r="E3" s="12"/>
      <c r="F3" s="115"/>
      <c r="G3" s="357"/>
      <c r="H3" s="12"/>
      <c r="I3" s="12"/>
      <c r="J3" s="292" t="s">
        <v>65</v>
      </c>
      <c r="K3" s="12"/>
      <c r="L3" s="12"/>
      <c r="M3" s="12"/>
      <c r="N3" s="12"/>
      <c r="O3" s="12"/>
      <c r="P3" s="12"/>
      <c r="Q3" s="12"/>
      <c r="R3" s="12"/>
      <c r="S3" s="12"/>
      <c r="T3" s="12"/>
      <c r="U3" s="12"/>
      <c r="V3" s="12"/>
      <c r="W3" s="12"/>
      <c r="X3" s="12"/>
      <c r="Y3" s="12"/>
      <c r="Z3" s="12"/>
      <c r="AA3" s="12"/>
      <c r="AB3" s="12"/>
      <c r="AC3" s="12"/>
    </row>
    <row r="4" spans="1:29" ht="12" thickTop="1" x14ac:dyDescent="0.2">
      <c r="A4" s="12"/>
      <c r="B4" s="115"/>
      <c r="C4" s="357"/>
      <c r="D4" s="12"/>
      <c r="E4" s="12"/>
      <c r="F4" s="115"/>
      <c r="G4" s="357"/>
      <c r="H4" s="12"/>
      <c r="I4" s="12"/>
      <c r="J4" s="12"/>
      <c r="K4" s="12"/>
      <c r="L4" s="12"/>
      <c r="M4" s="12"/>
      <c r="N4" s="12"/>
      <c r="O4" s="12"/>
      <c r="P4" s="12"/>
      <c r="Q4" s="12"/>
      <c r="R4" s="12"/>
      <c r="S4" s="12"/>
      <c r="T4" s="12"/>
      <c r="U4" s="12"/>
      <c r="V4" s="12"/>
      <c r="W4" s="12"/>
      <c r="X4" s="12"/>
      <c r="Y4" s="12"/>
      <c r="Z4" s="12"/>
      <c r="AA4" s="12"/>
      <c r="AB4" s="12"/>
      <c r="AC4" s="12"/>
    </row>
    <row r="5" spans="1:29" x14ac:dyDescent="0.2">
      <c r="A5" s="12"/>
      <c r="B5" s="115"/>
      <c r="C5" s="357"/>
      <c r="D5" s="12"/>
      <c r="E5" s="12"/>
      <c r="F5" s="115"/>
      <c r="G5" s="357"/>
      <c r="H5" s="12"/>
      <c r="I5" s="12"/>
      <c r="J5" s="12"/>
      <c r="K5" s="12"/>
      <c r="L5" s="12"/>
      <c r="M5" s="12"/>
      <c r="N5" s="12"/>
      <c r="O5" s="12"/>
      <c r="P5" s="12"/>
      <c r="Q5" s="12"/>
      <c r="R5" s="12"/>
      <c r="S5" s="12"/>
      <c r="T5" s="12"/>
      <c r="U5" s="12"/>
      <c r="V5" s="12"/>
      <c r="W5" s="12"/>
      <c r="X5" s="12"/>
      <c r="Y5" s="12"/>
      <c r="Z5" s="12"/>
      <c r="AA5" s="12"/>
      <c r="AB5" s="12"/>
      <c r="AC5" s="12"/>
    </row>
    <row r="6" spans="1:29" x14ac:dyDescent="0.2">
      <c r="A6" s="12"/>
      <c r="B6" s="115"/>
      <c r="C6" s="357"/>
      <c r="D6" s="12"/>
      <c r="E6" s="12"/>
      <c r="F6" s="115"/>
      <c r="G6" s="357"/>
      <c r="H6" s="12"/>
      <c r="I6" s="12"/>
      <c r="J6" s="12"/>
      <c r="K6" s="12"/>
      <c r="L6" s="12"/>
      <c r="M6" s="12"/>
      <c r="N6" s="12"/>
      <c r="O6" s="12"/>
      <c r="P6" s="12"/>
      <c r="Q6" s="12"/>
      <c r="R6" s="12"/>
      <c r="S6" s="12"/>
      <c r="T6" s="12"/>
      <c r="U6" s="12"/>
      <c r="V6" s="12"/>
      <c r="W6" s="12"/>
      <c r="X6" s="12"/>
      <c r="Y6" s="12"/>
      <c r="Z6" s="12"/>
      <c r="AA6" s="12"/>
      <c r="AB6" s="12"/>
      <c r="AC6" s="12"/>
    </row>
    <row r="7" spans="1:29" x14ac:dyDescent="0.2">
      <c r="A7" s="364"/>
      <c r="B7" s="115"/>
      <c r="C7" s="357"/>
      <c r="D7" s="12"/>
      <c r="E7" s="12"/>
      <c r="F7" s="115"/>
      <c r="G7" s="357"/>
      <c r="H7" s="12"/>
      <c r="I7" s="12"/>
      <c r="J7" s="12"/>
      <c r="K7" s="12"/>
      <c r="L7" s="12"/>
      <c r="M7" s="12"/>
      <c r="N7" s="12"/>
      <c r="O7" s="12"/>
      <c r="P7" s="12"/>
      <c r="Q7" s="12"/>
      <c r="R7" s="12"/>
      <c r="S7" s="12"/>
      <c r="T7" s="12"/>
      <c r="U7" s="12"/>
      <c r="V7" s="12"/>
      <c r="W7" s="12"/>
      <c r="X7" s="12"/>
      <c r="Y7" s="12"/>
      <c r="Z7" s="12"/>
      <c r="AA7" s="12"/>
      <c r="AB7" s="12"/>
      <c r="AC7" s="12"/>
    </row>
    <row r="8" spans="1:29" x14ac:dyDescent="0.2">
      <c r="A8" s="12"/>
      <c r="B8" s="115"/>
      <c r="C8" s="357"/>
      <c r="D8" s="12"/>
      <c r="E8" s="12"/>
      <c r="F8" s="115"/>
      <c r="G8" s="357"/>
      <c r="H8" s="12"/>
      <c r="I8" s="12"/>
      <c r="J8" s="12"/>
      <c r="K8" s="12"/>
      <c r="L8" s="12"/>
      <c r="M8" s="12"/>
      <c r="N8" s="12"/>
      <c r="O8" s="12"/>
      <c r="P8" s="12"/>
      <c r="Q8" s="12"/>
      <c r="R8" s="12"/>
      <c r="S8" s="12"/>
      <c r="T8" s="12"/>
      <c r="U8" s="12"/>
      <c r="V8" s="12"/>
      <c r="W8" s="12"/>
      <c r="X8" s="12"/>
      <c r="Y8" s="12"/>
      <c r="Z8" s="12"/>
      <c r="AA8" s="12"/>
      <c r="AB8" s="12"/>
      <c r="AC8" s="12"/>
    </row>
    <row r="9" spans="1:29" x14ac:dyDescent="0.2">
      <c r="A9" s="12"/>
      <c r="B9" s="115"/>
      <c r="C9" s="357"/>
      <c r="D9" s="12"/>
      <c r="E9" s="12"/>
      <c r="F9" s="115"/>
      <c r="G9" s="357"/>
      <c r="H9" s="12"/>
      <c r="I9" s="12"/>
      <c r="J9" s="12"/>
      <c r="K9" s="12"/>
      <c r="L9" s="12"/>
      <c r="M9" s="12"/>
      <c r="N9" s="12"/>
      <c r="O9" s="12"/>
      <c r="P9" s="12"/>
      <c r="Q9" s="12"/>
      <c r="R9" s="12"/>
      <c r="S9" s="12"/>
      <c r="T9" s="12"/>
      <c r="U9" s="12"/>
      <c r="V9" s="12"/>
      <c r="W9" s="12"/>
      <c r="X9" s="12"/>
      <c r="Y9" s="12"/>
      <c r="Z9" s="12"/>
      <c r="AA9" s="12"/>
      <c r="AB9" s="12"/>
      <c r="AC9" s="12"/>
    </row>
    <row r="10" spans="1:29" x14ac:dyDescent="0.2">
      <c r="A10" s="12"/>
      <c r="B10" s="115"/>
      <c r="C10" s="357"/>
      <c r="D10" s="12"/>
      <c r="E10" s="12"/>
      <c r="F10" s="115"/>
      <c r="G10" s="357"/>
      <c r="H10" s="12"/>
      <c r="I10" s="12"/>
      <c r="J10" s="12"/>
      <c r="K10" s="12"/>
      <c r="L10" s="12"/>
      <c r="M10" s="12"/>
      <c r="N10" s="12"/>
      <c r="O10" s="12"/>
      <c r="P10" s="12"/>
      <c r="Q10" s="12"/>
      <c r="R10" s="12"/>
      <c r="S10" s="12"/>
      <c r="T10" s="12"/>
      <c r="U10" s="12"/>
      <c r="V10" s="12"/>
      <c r="W10" s="12"/>
      <c r="X10" s="12"/>
      <c r="Y10" s="12"/>
      <c r="Z10" s="12"/>
      <c r="AA10" s="12"/>
      <c r="AB10" s="12"/>
      <c r="AC10" s="12"/>
    </row>
    <row r="11" spans="1:29" x14ac:dyDescent="0.2">
      <c r="A11" s="12"/>
      <c r="B11" s="115"/>
      <c r="C11" s="357"/>
      <c r="D11" s="12"/>
      <c r="E11" s="12"/>
      <c r="F11" s="115"/>
      <c r="G11" s="357"/>
      <c r="H11" s="12"/>
      <c r="I11" s="12"/>
      <c r="J11" s="12"/>
      <c r="K11" s="12"/>
      <c r="L11" s="12"/>
      <c r="M11" s="12"/>
      <c r="N11" s="12"/>
      <c r="O11" s="12"/>
      <c r="P11" s="12"/>
      <c r="Q11" s="12"/>
      <c r="R11" s="12"/>
      <c r="S11" s="12"/>
      <c r="T11" s="12"/>
      <c r="U11" s="12"/>
      <c r="V11" s="12"/>
      <c r="W11" s="12"/>
      <c r="X11" s="12"/>
      <c r="Y11" s="12"/>
      <c r="Z11" s="12"/>
      <c r="AA11" s="12"/>
      <c r="AB11" s="12"/>
      <c r="AC11" s="12"/>
    </row>
    <row r="12" spans="1:29" x14ac:dyDescent="0.2">
      <c r="A12" s="12"/>
      <c r="B12" s="115"/>
      <c r="C12" s="357"/>
      <c r="D12" s="12"/>
      <c r="E12" s="12"/>
      <c r="F12" s="115"/>
      <c r="G12" s="357"/>
      <c r="H12" s="12"/>
      <c r="I12" s="12"/>
      <c r="J12" s="12"/>
      <c r="K12" s="12"/>
      <c r="L12" s="12"/>
      <c r="M12" s="12"/>
      <c r="N12" s="12"/>
      <c r="O12" s="12"/>
      <c r="P12" s="12"/>
      <c r="Q12" s="12"/>
      <c r="R12" s="12"/>
      <c r="S12" s="12"/>
      <c r="T12" s="12"/>
      <c r="U12" s="12"/>
      <c r="V12" s="12"/>
      <c r="W12" s="12"/>
      <c r="X12" s="12"/>
      <c r="Y12" s="12"/>
      <c r="Z12" s="12"/>
      <c r="AA12" s="12"/>
      <c r="AB12" s="12"/>
      <c r="AC12" s="12"/>
    </row>
    <row r="13" spans="1:29" x14ac:dyDescent="0.2">
      <c r="A13" s="12"/>
      <c r="B13" s="115"/>
      <c r="C13" s="357"/>
      <c r="D13" s="12"/>
      <c r="E13" s="12"/>
      <c r="F13" s="115"/>
      <c r="G13" s="357"/>
      <c r="H13" s="12"/>
      <c r="I13" s="12"/>
      <c r="J13" s="12"/>
      <c r="K13" s="12"/>
      <c r="L13" s="12"/>
      <c r="M13" s="12"/>
      <c r="N13" s="12"/>
      <c r="O13" s="12"/>
      <c r="P13" s="12"/>
      <c r="Q13" s="12"/>
      <c r="R13" s="12"/>
      <c r="S13" s="12"/>
      <c r="T13" s="12"/>
      <c r="U13" s="12"/>
      <c r="V13" s="12"/>
      <c r="W13" s="12"/>
      <c r="X13" s="12"/>
      <c r="Y13" s="12"/>
      <c r="Z13" s="12"/>
      <c r="AA13" s="12"/>
      <c r="AB13" s="12"/>
      <c r="AC13" s="12"/>
    </row>
    <row r="14" spans="1:29" x14ac:dyDescent="0.2">
      <c r="A14" s="12"/>
      <c r="B14" s="115"/>
      <c r="C14" s="357"/>
      <c r="D14" s="12"/>
      <c r="E14" s="12"/>
      <c r="F14" s="115"/>
      <c r="G14" s="357"/>
      <c r="H14" s="12"/>
      <c r="I14" s="12"/>
      <c r="J14" s="12"/>
      <c r="K14" s="12"/>
      <c r="L14" s="12"/>
      <c r="M14" s="12"/>
      <c r="N14" s="12"/>
      <c r="O14" s="12"/>
      <c r="P14" s="12"/>
      <c r="Q14" s="12"/>
      <c r="R14" s="12"/>
      <c r="S14" s="12"/>
      <c r="T14" s="12"/>
      <c r="U14" s="12"/>
      <c r="V14" s="12"/>
      <c r="W14" s="12"/>
      <c r="X14" s="12"/>
      <c r="Y14" s="12"/>
      <c r="Z14" s="12"/>
      <c r="AA14" s="12"/>
      <c r="AB14" s="12"/>
      <c r="AC14" s="12"/>
    </row>
    <row r="15" spans="1:29" x14ac:dyDescent="0.2">
      <c r="A15" s="12"/>
      <c r="B15" s="115"/>
      <c r="C15" s="357"/>
      <c r="D15" s="12"/>
      <c r="E15" s="12"/>
      <c r="F15" s="115"/>
      <c r="G15" s="357"/>
      <c r="H15" s="12"/>
      <c r="I15" s="12"/>
      <c r="J15" s="12"/>
      <c r="K15" s="12"/>
      <c r="L15" s="12"/>
      <c r="M15" s="12"/>
      <c r="N15" s="12"/>
      <c r="O15" s="12"/>
      <c r="P15" s="12"/>
      <c r="Q15" s="12"/>
      <c r="R15" s="12"/>
      <c r="S15" s="12"/>
      <c r="T15" s="12"/>
      <c r="U15" s="12"/>
      <c r="V15" s="12"/>
      <c r="W15" s="12"/>
      <c r="X15" s="12"/>
      <c r="Y15" s="12"/>
      <c r="Z15" s="12"/>
      <c r="AA15" s="12"/>
      <c r="AB15" s="12"/>
      <c r="AC15" s="12"/>
    </row>
    <row r="16" spans="1:29" x14ac:dyDescent="0.2">
      <c r="A16" s="12"/>
      <c r="B16" s="115"/>
      <c r="C16" s="357"/>
      <c r="D16" s="12"/>
      <c r="E16" s="12"/>
      <c r="F16" s="115"/>
      <c r="G16" s="357"/>
      <c r="H16" s="12"/>
      <c r="I16" s="12"/>
      <c r="J16" s="12"/>
      <c r="K16" s="12"/>
      <c r="L16" s="12"/>
      <c r="M16" s="12"/>
      <c r="N16" s="12"/>
      <c r="O16" s="12"/>
      <c r="P16" s="12"/>
      <c r="Q16" s="12"/>
      <c r="R16" s="12"/>
      <c r="S16" s="12"/>
      <c r="T16" s="12"/>
      <c r="U16" s="12"/>
      <c r="V16" s="12"/>
      <c r="W16" s="12"/>
      <c r="X16" s="12"/>
      <c r="Y16" s="12"/>
      <c r="Z16" s="12"/>
      <c r="AA16" s="12"/>
      <c r="AB16" s="12"/>
      <c r="AC16" s="12"/>
    </row>
    <row r="17" spans="1:29" x14ac:dyDescent="0.2">
      <c r="A17" s="12"/>
      <c r="B17" s="115"/>
      <c r="C17" s="357"/>
      <c r="D17" s="12"/>
      <c r="E17" s="12"/>
      <c r="F17" s="115"/>
      <c r="G17" s="357"/>
      <c r="H17" s="12"/>
      <c r="I17" s="12"/>
      <c r="J17" s="12"/>
      <c r="K17" s="12"/>
      <c r="L17" s="12"/>
      <c r="M17" s="12"/>
      <c r="N17" s="12"/>
      <c r="O17" s="12"/>
      <c r="P17" s="12"/>
      <c r="Q17" s="12"/>
      <c r="R17" s="12"/>
      <c r="S17" s="12"/>
      <c r="T17" s="12"/>
      <c r="U17" s="12"/>
      <c r="V17" s="12"/>
      <c r="W17" s="12"/>
      <c r="X17" s="12"/>
      <c r="Y17" s="12"/>
      <c r="Z17" s="12"/>
      <c r="AA17" s="12"/>
      <c r="AB17" s="12"/>
      <c r="AC17" s="12"/>
    </row>
    <row r="18" spans="1:29" x14ac:dyDescent="0.2">
      <c r="A18" s="12"/>
      <c r="B18" s="115"/>
      <c r="C18" s="357"/>
      <c r="D18" s="12"/>
      <c r="E18" s="12"/>
      <c r="F18" s="115"/>
      <c r="G18" s="357"/>
      <c r="H18" s="12"/>
      <c r="I18" s="12"/>
      <c r="J18" s="12"/>
      <c r="K18" s="12"/>
      <c r="L18" s="12"/>
      <c r="M18" s="12"/>
      <c r="N18" s="12"/>
      <c r="O18" s="12"/>
      <c r="P18" s="12"/>
      <c r="Q18" s="12"/>
      <c r="R18" s="12"/>
      <c r="S18" s="12"/>
      <c r="T18" s="12"/>
      <c r="U18" s="12"/>
      <c r="V18" s="12"/>
      <c r="W18" s="12"/>
      <c r="X18" s="12"/>
      <c r="Y18" s="12"/>
      <c r="Z18" s="12"/>
      <c r="AA18" s="12"/>
      <c r="AB18" s="12"/>
      <c r="AC18" s="12"/>
    </row>
    <row r="19" spans="1:29" x14ac:dyDescent="0.2">
      <c r="A19" s="12"/>
      <c r="B19" s="115"/>
      <c r="C19" s="357"/>
      <c r="D19" s="12"/>
      <c r="E19" s="12"/>
      <c r="F19" s="115"/>
      <c r="G19" s="357"/>
      <c r="H19" s="12"/>
      <c r="I19" s="12"/>
      <c r="J19" s="12"/>
      <c r="K19" s="12"/>
      <c r="L19" s="12"/>
      <c r="M19" s="12"/>
      <c r="N19" s="12"/>
      <c r="O19" s="12"/>
      <c r="P19" s="12"/>
      <c r="Q19" s="12"/>
      <c r="R19" s="12"/>
      <c r="S19" s="12"/>
      <c r="T19" s="12"/>
      <c r="U19" s="12"/>
      <c r="V19" s="12"/>
      <c r="W19" s="12"/>
      <c r="X19" s="12"/>
      <c r="Y19" s="12"/>
      <c r="Z19" s="12"/>
      <c r="AA19" s="12"/>
      <c r="AB19" s="12"/>
      <c r="AC19" s="12"/>
    </row>
    <row r="20" spans="1:29" x14ac:dyDescent="0.2">
      <c r="A20" s="12"/>
      <c r="B20" s="115"/>
      <c r="C20" s="357"/>
      <c r="D20" s="12"/>
      <c r="E20" s="12"/>
      <c r="F20" s="115"/>
      <c r="G20" s="357"/>
      <c r="H20" s="12"/>
      <c r="I20" s="12"/>
      <c r="J20" s="12"/>
      <c r="K20" s="12"/>
      <c r="L20" s="12"/>
      <c r="M20" s="12"/>
      <c r="N20" s="12"/>
      <c r="O20" s="12"/>
      <c r="P20" s="12"/>
      <c r="Q20" s="12"/>
      <c r="R20" s="12"/>
      <c r="S20" s="12"/>
      <c r="T20" s="12"/>
      <c r="U20" s="12"/>
      <c r="V20" s="12"/>
      <c r="W20" s="12"/>
      <c r="X20" s="12"/>
      <c r="Y20" s="12"/>
      <c r="Z20" s="12"/>
      <c r="AA20" s="12"/>
      <c r="AB20" s="12"/>
      <c r="AC20" s="12"/>
    </row>
    <row r="21" spans="1:29" x14ac:dyDescent="0.2">
      <c r="A21" s="12"/>
      <c r="B21" s="115"/>
      <c r="C21" s="357"/>
      <c r="D21" s="12"/>
      <c r="E21" s="12"/>
      <c r="F21" s="115"/>
      <c r="G21" s="357"/>
      <c r="H21" s="12"/>
      <c r="I21" s="12"/>
      <c r="J21" s="12"/>
      <c r="K21" s="12"/>
      <c r="L21" s="12"/>
      <c r="M21" s="12"/>
      <c r="N21" s="12"/>
      <c r="O21" s="12"/>
      <c r="P21" s="12"/>
      <c r="Q21" s="12"/>
      <c r="R21" s="12"/>
      <c r="S21" s="12"/>
      <c r="T21" s="12"/>
      <c r="U21" s="12"/>
      <c r="V21" s="12"/>
      <c r="W21" s="12"/>
      <c r="X21" s="12"/>
      <c r="Y21" s="12"/>
      <c r="Z21" s="12"/>
      <c r="AA21" s="12"/>
      <c r="AB21" s="12"/>
      <c r="AC21" s="12"/>
    </row>
    <row r="22" spans="1:29" x14ac:dyDescent="0.2">
      <c r="A22" s="12"/>
      <c r="B22" s="115"/>
      <c r="C22" s="357"/>
      <c r="D22" s="12"/>
      <c r="E22" s="12"/>
      <c r="F22" s="115"/>
      <c r="G22" s="357"/>
      <c r="H22" s="12"/>
      <c r="I22" s="12"/>
      <c r="J22" s="12"/>
      <c r="K22" s="12"/>
      <c r="L22" s="12"/>
      <c r="M22" s="12"/>
      <c r="N22" s="12"/>
      <c r="O22" s="12"/>
      <c r="P22" s="12"/>
      <c r="Q22" s="12"/>
      <c r="R22" s="12"/>
      <c r="S22" s="12"/>
      <c r="T22" s="12"/>
      <c r="U22" s="12"/>
      <c r="V22" s="12"/>
      <c r="W22" s="12"/>
      <c r="X22" s="12"/>
      <c r="Y22" s="12"/>
      <c r="Z22" s="12"/>
      <c r="AA22" s="12"/>
      <c r="AB22" s="12"/>
      <c r="AC22" s="12"/>
    </row>
    <row r="23" spans="1:29" x14ac:dyDescent="0.2">
      <c r="A23" s="12"/>
      <c r="B23" s="115"/>
      <c r="C23" s="357"/>
      <c r="D23" s="12"/>
      <c r="E23" s="12"/>
      <c r="F23" s="115"/>
      <c r="G23" s="357"/>
      <c r="H23" s="12"/>
      <c r="I23" s="12"/>
      <c r="J23" s="12"/>
      <c r="K23" s="12"/>
      <c r="L23" s="12"/>
      <c r="M23" s="12"/>
      <c r="N23" s="12"/>
      <c r="O23" s="12"/>
      <c r="P23" s="12"/>
      <c r="Q23" s="12"/>
      <c r="R23" s="12"/>
      <c r="S23" s="12"/>
      <c r="T23" s="12"/>
      <c r="U23" s="12"/>
      <c r="V23" s="12"/>
      <c r="W23" s="12"/>
      <c r="X23" s="12"/>
      <c r="Y23" s="12"/>
      <c r="Z23" s="12"/>
      <c r="AA23" s="12"/>
      <c r="AB23" s="12"/>
      <c r="AC23" s="12"/>
    </row>
    <row r="24" spans="1:29" x14ac:dyDescent="0.2">
      <c r="A24" s="12"/>
      <c r="B24" s="115"/>
      <c r="C24" s="357"/>
      <c r="D24" s="12"/>
      <c r="E24" s="12"/>
      <c r="F24" s="115"/>
      <c r="G24" s="357"/>
      <c r="H24" s="12"/>
      <c r="I24" s="12"/>
      <c r="J24" s="12"/>
      <c r="K24" s="12"/>
      <c r="L24" s="12"/>
      <c r="M24" s="12"/>
      <c r="N24" s="12"/>
      <c r="O24" s="12"/>
      <c r="P24" s="12"/>
      <c r="Q24" s="12"/>
      <c r="R24" s="12"/>
      <c r="S24" s="12"/>
      <c r="T24" s="12"/>
      <c r="U24" s="12"/>
      <c r="V24" s="12"/>
      <c r="W24" s="12"/>
      <c r="X24" s="12"/>
      <c r="Y24" s="12"/>
      <c r="Z24" s="12"/>
      <c r="AA24" s="12"/>
      <c r="AB24" s="12"/>
      <c r="AC24" s="12"/>
    </row>
    <row r="25" spans="1:29" x14ac:dyDescent="0.2">
      <c r="A25" s="12"/>
      <c r="B25" s="115"/>
      <c r="C25" s="357"/>
      <c r="D25" s="12"/>
      <c r="E25" s="12"/>
      <c r="F25" s="115"/>
      <c r="G25" s="357"/>
      <c r="H25" s="12"/>
      <c r="I25" s="12"/>
      <c r="J25" s="12"/>
      <c r="K25" s="12"/>
      <c r="L25" s="12"/>
      <c r="M25" s="12"/>
      <c r="N25" s="12"/>
      <c r="O25" s="12"/>
      <c r="P25" s="12"/>
      <c r="Q25" s="12"/>
      <c r="R25" s="12"/>
      <c r="S25" s="12"/>
      <c r="T25" s="12"/>
      <c r="U25" s="12"/>
      <c r="V25" s="12"/>
      <c r="W25" s="12"/>
      <c r="X25" s="12"/>
      <c r="Y25" s="12"/>
      <c r="Z25" s="12"/>
      <c r="AA25" s="12"/>
      <c r="AB25" s="12"/>
      <c r="AC25" s="12"/>
    </row>
    <row r="26" spans="1:29" x14ac:dyDescent="0.2">
      <c r="A26" s="12"/>
      <c r="B26" s="115"/>
      <c r="C26" s="357"/>
      <c r="D26" s="12"/>
      <c r="E26" s="12"/>
      <c r="F26" s="115"/>
      <c r="G26" s="357"/>
      <c r="H26" s="12"/>
      <c r="I26" s="12"/>
      <c r="J26" s="12"/>
      <c r="K26" s="12"/>
      <c r="L26" s="12"/>
      <c r="M26" s="12"/>
      <c r="N26" s="12"/>
      <c r="O26" s="12"/>
      <c r="P26" s="12"/>
      <c r="Q26" s="12"/>
      <c r="R26" s="12"/>
      <c r="S26" s="12"/>
      <c r="T26" s="12"/>
      <c r="U26" s="12"/>
      <c r="V26" s="12"/>
      <c r="W26" s="12"/>
      <c r="X26" s="12"/>
      <c r="Y26" s="12"/>
      <c r="Z26" s="12"/>
      <c r="AA26" s="12"/>
      <c r="AB26" s="12"/>
      <c r="AC26" s="12"/>
    </row>
    <row r="27" spans="1:29" x14ac:dyDescent="0.2">
      <c r="A27" s="12"/>
      <c r="B27" s="115"/>
      <c r="C27" s="357"/>
      <c r="D27" s="12"/>
      <c r="E27" s="12"/>
      <c r="F27" s="115"/>
      <c r="G27" s="357"/>
      <c r="H27" s="12"/>
      <c r="I27" s="12"/>
      <c r="J27" s="12"/>
      <c r="K27" s="12"/>
      <c r="L27" s="12"/>
      <c r="M27" s="12"/>
      <c r="N27" s="12"/>
      <c r="O27" s="12"/>
      <c r="P27" s="12"/>
      <c r="Q27" s="12"/>
      <c r="R27" s="12"/>
      <c r="S27" s="12"/>
      <c r="T27" s="12"/>
      <c r="U27" s="12"/>
      <c r="V27" s="12"/>
      <c r="W27" s="12"/>
      <c r="X27" s="12"/>
      <c r="Y27" s="12"/>
      <c r="Z27" s="12"/>
      <c r="AA27" s="12"/>
      <c r="AB27" s="12"/>
      <c r="AC27" s="12"/>
    </row>
    <row r="28" spans="1:29" x14ac:dyDescent="0.2">
      <c r="A28" s="12"/>
      <c r="B28" s="115"/>
      <c r="C28" s="357"/>
      <c r="D28" s="12"/>
      <c r="E28" s="12"/>
      <c r="F28" s="115"/>
      <c r="G28" s="357"/>
      <c r="H28" s="12"/>
      <c r="I28" s="12"/>
      <c r="J28" s="12"/>
      <c r="K28" s="12"/>
      <c r="L28" s="12"/>
      <c r="M28" s="12"/>
      <c r="N28" s="12"/>
      <c r="O28" s="12"/>
      <c r="P28" s="12"/>
      <c r="Q28" s="12"/>
      <c r="R28" s="12"/>
      <c r="S28" s="12"/>
      <c r="T28" s="12"/>
      <c r="U28" s="12"/>
      <c r="V28" s="12"/>
      <c r="W28" s="12"/>
      <c r="X28" s="12"/>
      <c r="Y28" s="12"/>
      <c r="Z28" s="12"/>
      <c r="AA28" s="12"/>
      <c r="AB28" s="12"/>
      <c r="AC28" s="12"/>
    </row>
    <row r="29" spans="1:29" x14ac:dyDescent="0.2">
      <c r="A29" s="12"/>
      <c r="B29" s="115"/>
      <c r="C29" s="357"/>
      <c r="D29" s="12"/>
      <c r="E29" s="12"/>
      <c r="F29" s="115"/>
      <c r="G29" s="357"/>
      <c r="H29" s="12"/>
      <c r="I29" s="12"/>
      <c r="J29" s="12"/>
      <c r="K29" s="12"/>
      <c r="L29" s="12"/>
      <c r="M29" s="12"/>
      <c r="N29" s="12"/>
      <c r="O29" s="12"/>
      <c r="P29" s="12"/>
      <c r="Q29" s="12"/>
      <c r="R29" s="12"/>
      <c r="S29" s="12"/>
      <c r="T29" s="12"/>
      <c r="U29" s="12"/>
      <c r="V29" s="12"/>
      <c r="W29" s="12"/>
      <c r="X29" s="12"/>
      <c r="Y29" s="12"/>
      <c r="Z29" s="12"/>
      <c r="AA29" s="12"/>
      <c r="AB29" s="12"/>
      <c r="AC29" s="12"/>
    </row>
    <row r="30" spans="1:29" x14ac:dyDescent="0.2">
      <c r="A30" s="12"/>
      <c r="B30" s="115"/>
      <c r="C30" s="357"/>
      <c r="D30" s="12"/>
      <c r="E30" s="12"/>
      <c r="F30" s="115"/>
      <c r="G30" s="357"/>
      <c r="H30" s="12"/>
      <c r="I30" s="12"/>
      <c r="J30" s="12"/>
      <c r="K30" s="12"/>
      <c r="L30" s="12"/>
      <c r="M30" s="12"/>
      <c r="N30" s="12"/>
      <c r="O30" s="12"/>
      <c r="P30" s="12"/>
      <c r="Q30" s="12"/>
      <c r="R30" s="12"/>
      <c r="S30" s="12"/>
      <c r="T30" s="12"/>
      <c r="U30" s="12"/>
      <c r="V30" s="12"/>
      <c r="W30" s="12"/>
      <c r="X30" s="12"/>
      <c r="Y30" s="12"/>
      <c r="Z30" s="12"/>
      <c r="AA30" s="12"/>
      <c r="AB30" s="12"/>
      <c r="AC30" s="12"/>
    </row>
    <row r="31" spans="1:29" x14ac:dyDescent="0.2">
      <c r="A31" s="12"/>
      <c r="B31" s="115"/>
      <c r="C31" s="357"/>
      <c r="D31" s="12"/>
      <c r="E31" s="12"/>
      <c r="F31" s="115"/>
      <c r="G31" s="357"/>
      <c r="H31" s="12"/>
      <c r="I31" s="12"/>
      <c r="J31" s="12"/>
      <c r="K31" s="12"/>
      <c r="L31" s="12"/>
      <c r="M31" s="12"/>
      <c r="N31" s="12"/>
      <c r="O31" s="12"/>
      <c r="P31" s="12"/>
      <c r="Q31" s="12"/>
      <c r="R31" s="12"/>
      <c r="S31" s="12"/>
      <c r="T31" s="12"/>
      <c r="U31" s="12"/>
      <c r="V31" s="12"/>
      <c r="W31" s="12"/>
      <c r="X31" s="12"/>
      <c r="Y31" s="12"/>
      <c r="Z31" s="12"/>
      <c r="AA31" s="12"/>
      <c r="AB31" s="12"/>
      <c r="AC31" s="12"/>
    </row>
    <row r="32" spans="1:29" x14ac:dyDescent="0.2">
      <c r="A32" s="12"/>
      <c r="B32" s="115"/>
      <c r="C32" s="357"/>
      <c r="D32" s="12"/>
      <c r="E32" s="12"/>
      <c r="F32" s="115"/>
      <c r="G32" s="357"/>
      <c r="H32" s="12"/>
      <c r="I32" s="12"/>
      <c r="J32" s="12"/>
      <c r="K32" s="12"/>
      <c r="L32" s="12"/>
      <c r="M32" s="12"/>
      <c r="N32" s="12"/>
      <c r="O32" s="12"/>
      <c r="P32" s="12"/>
      <c r="Q32" s="12"/>
      <c r="R32" s="12"/>
      <c r="S32" s="12"/>
      <c r="T32" s="12"/>
      <c r="U32" s="12"/>
      <c r="V32" s="12"/>
      <c r="W32" s="12"/>
      <c r="X32" s="12"/>
      <c r="Y32" s="12"/>
      <c r="Z32" s="12"/>
      <c r="AA32" s="12"/>
      <c r="AB32" s="12"/>
      <c r="AC32" s="12"/>
    </row>
    <row r="33" spans="1:29" x14ac:dyDescent="0.2">
      <c r="A33" s="12"/>
      <c r="B33" s="115"/>
      <c r="C33" s="357"/>
      <c r="D33" s="12"/>
      <c r="E33" s="12"/>
      <c r="F33" s="115"/>
      <c r="G33" s="357"/>
      <c r="H33" s="12"/>
      <c r="I33" s="12"/>
      <c r="J33" s="12"/>
      <c r="K33" s="12"/>
      <c r="L33" s="12"/>
      <c r="M33" s="12"/>
      <c r="N33" s="12"/>
      <c r="O33" s="12"/>
      <c r="P33" s="12"/>
      <c r="Q33" s="12"/>
      <c r="R33" s="12"/>
      <c r="S33" s="12"/>
      <c r="T33" s="12"/>
      <c r="U33" s="12"/>
      <c r="V33" s="12"/>
      <c r="W33" s="12"/>
      <c r="X33" s="12"/>
      <c r="Y33" s="12"/>
      <c r="Z33" s="12"/>
      <c r="AA33" s="12"/>
      <c r="AB33" s="12"/>
      <c r="AC33" s="12"/>
    </row>
    <row r="34" spans="1:29" x14ac:dyDescent="0.2">
      <c r="A34" s="12"/>
      <c r="B34" s="115"/>
      <c r="C34" s="357"/>
      <c r="D34" s="12"/>
      <c r="E34" s="12"/>
      <c r="F34" s="115"/>
      <c r="G34" s="357"/>
      <c r="H34" s="12"/>
      <c r="I34" s="12"/>
      <c r="J34" s="12"/>
      <c r="K34" s="12"/>
      <c r="L34" s="12"/>
      <c r="M34" s="12"/>
      <c r="N34" s="12"/>
      <c r="O34" s="12"/>
      <c r="P34" s="12"/>
      <c r="Q34" s="12"/>
      <c r="R34" s="12"/>
      <c r="S34" s="12"/>
      <c r="T34" s="12"/>
      <c r="U34" s="12"/>
      <c r="V34" s="12"/>
      <c r="W34" s="12"/>
      <c r="X34" s="12"/>
      <c r="Y34" s="12"/>
      <c r="Z34" s="12"/>
      <c r="AA34" s="12"/>
      <c r="AB34" s="12"/>
      <c r="AC34" s="12"/>
    </row>
    <row r="35" spans="1:29" ht="9.75" customHeight="1" x14ac:dyDescent="0.2">
      <c r="A35" s="12"/>
      <c r="B35" s="115"/>
      <c r="C35" s="357"/>
      <c r="D35" s="12"/>
      <c r="E35" s="12"/>
      <c r="F35" s="115"/>
      <c r="G35" s="357"/>
      <c r="H35" s="12"/>
      <c r="I35" s="12"/>
      <c r="J35" s="12"/>
      <c r="K35" s="12"/>
      <c r="L35" s="12"/>
      <c r="M35" s="12"/>
      <c r="N35" s="12"/>
      <c r="O35" s="12"/>
      <c r="P35" s="12"/>
      <c r="Q35" s="12"/>
      <c r="R35" s="12"/>
      <c r="S35" s="12"/>
      <c r="T35" s="12"/>
      <c r="U35" s="12"/>
      <c r="V35" s="12"/>
      <c r="W35" s="12"/>
      <c r="X35" s="12"/>
      <c r="Y35" s="12"/>
      <c r="Z35" s="12"/>
      <c r="AA35" s="12"/>
      <c r="AB35" s="12"/>
      <c r="AC35" s="12"/>
    </row>
    <row r="36" spans="1:29" x14ac:dyDescent="0.2">
      <c r="A36" s="12"/>
      <c r="B36" s="115"/>
      <c r="C36" s="357"/>
      <c r="D36" s="12"/>
      <c r="E36" s="12"/>
      <c r="F36" s="115"/>
      <c r="G36" s="357"/>
      <c r="H36" s="12"/>
      <c r="I36" s="12"/>
      <c r="J36" s="12"/>
      <c r="K36" s="12"/>
      <c r="L36" s="12"/>
      <c r="M36" s="12"/>
      <c r="N36" s="12"/>
      <c r="O36" s="12"/>
      <c r="P36" s="12"/>
      <c r="Q36" s="12"/>
      <c r="R36" s="12"/>
      <c r="S36" s="12"/>
      <c r="T36" s="12"/>
      <c r="U36" s="12"/>
      <c r="V36" s="12"/>
      <c r="W36" s="12"/>
      <c r="X36" s="12"/>
      <c r="Y36" s="12"/>
      <c r="Z36" s="12"/>
      <c r="AA36" s="12"/>
      <c r="AB36" s="12"/>
      <c r="AC36" s="12"/>
    </row>
    <row r="37" spans="1:29" x14ac:dyDescent="0.2">
      <c r="A37" s="12"/>
      <c r="B37" s="115"/>
      <c r="C37" s="357"/>
      <c r="D37" s="12"/>
      <c r="E37" s="12"/>
      <c r="F37" s="115"/>
      <c r="G37" s="357"/>
      <c r="H37" s="12"/>
      <c r="I37" s="12"/>
      <c r="J37" s="12"/>
      <c r="K37" s="12"/>
      <c r="L37" s="12"/>
      <c r="M37" s="12"/>
      <c r="N37" s="12"/>
      <c r="O37" s="12"/>
      <c r="P37" s="12"/>
      <c r="Q37" s="12"/>
      <c r="R37" s="12"/>
      <c r="S37" s="12"/>
      <c r="T37" s="12"/>
      <c r="U37" s="12"/>
      <c r="V37" s="12"/>
      <c r="W37" s="12"/>
      <c r="X37" s="12"/>
      <c r="Y37" s="12"/>
      <c r="Z37" s="12"/>
      <c r="AA37" s="12"/>
      <c r="AB37" s="12"/>
      <c r="AC37" s="12"/>
    </row>
    <row r="38" spans="1:29" x14ac:dyDescent="0.2">
      <c r="A38" s="12"/>
      <c r="B38" s="115"/>
      <c r="C38" s="357"/>
      <c r="D38" s="12"/>
      <c r="E38" s="12"/>
      <c r="F38" s="115"/>
      <c r="G38" s="357"/>
      <c r="H38" s="12"/>
      <c r="I38" s="12"/>
      <c r="J38" s="12"/>
      <c r="K38" s="12"/>
      <c r="L38" s="12"/>
      <c r="M38" s="12"/>
      <c r="N38" s="12"/>
      <c r="O38" s="12"/>
      <c r="P38" s="12"/>
      <c r="Q38" s="12"/>
      <c r="R38" s="12"/>
      <c r="S38" s="12"/>
      <c r="T38" s="12"/>
      <c r="U38" s="12"/>
      <c r="V38" s="12"/>
      <c r="W38" s="12"/>
      <c r="X38" s="12"/>
      <c r="Y38" s="12"/>
      <c r="Z38" s="12"/>
      <c r="AA38" s="12"/>
      <c r="AB38" s="12"/>
      <c r="AC38" s="12"/>
    </row>
    <row r="39" spans="1:29" x14ac:dyDescent="0.2">
      <c r="A39" s="12"/>
      <c r="B39" s="115"/>
      <c r="C39" s="357"/>
      <c r="D39" s="12"/>
      <c r="E39" s="12"/>
      <c r="F39" s="115"/>
      <c r="G39" s="357"/>
      <c r="H39" s="12"/>
      <c r="I39" s="12"/>
      <c r="J39" s="12"/>
      <c r="K39" s="12"/>
      <c r="L39" s="12"/>
      <c r="M39" s="12"/>
      <c r="N39" s="12"/>
      <c r="O39" s="12"/>
      <c r="P39" s="12"/>
      <c r="Q39" s="12"/>
      <c r="R39" s="12"/>
      <c r="S39" s="12"/>
      <c r="T39" s="12"/>
      <c r="U39" s="12"/>
      <c r="V39" s="12"/>
      <c r="W39" s="12"/>
      <c r="X39" s="12"/>
      <c r="Y39" s="12"/>
      <c r="Z39" s="12"/>
      <c r="AA39" s="12"/>
      <c r="AB39" s="12"/>
      <c r="AC39" s="12"/>
    </row>
    <row r="40" spans="1:29" x14ac:dyDescent="0.2">
      <c r="A40" s="12"/>
      <c r="B40" s="115"/>
      <c r="C40" s="357"/>
      <c r="D40" s="12"/>
      <c r="E40" s="12"/>
      <c r="F40" s="115"/>
      <c r="G40" s="357"/>
      <c r="H40" s="12"/>
      <c r="I40" s="12"/>
      <c r="J40" s="12"/>
      <c r="K40" s="12"/>
      <c r="L40" s="12"/>
      <c r="M40" s="12"/>
      <c r="N40" s="12"/>
      <c r="O40" s="12"/>
      <c r="P40" s="12"/>
      <c r="Q40" s="12"/>
      <c r="R40" s="12"/>
      <c r="S40" s="12"/>
      <c r="T40" s="12"/>
      <c r="U40" s="12"/>
      <c r="V40" s="12"/>
      <c r="W40" s="12"/>
      <c r="X40" s="12"/>
      <c r="Y40" s="12"/>
      <c r="Z40" s="12"/>
      <c r="AA40" s="12"/>
      <c r="AB40" s="12"/>
      <c r="AC40" s="12"/>
    </row>
    <row r="41" spans="1:29" x14ac:dyDescent="0.2">
      <c r="A41" s="12"/>
      <c r="B41" s="115"/>
      <c r="C41" s="357"/>
      <c r="D41" s="12"/>
      <c r="E41" s="12"/>
      <c r="F41" s="115"/>
      <c r="G41" s="357"/>
      <c r="H41" s="12"/>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c r="B42" s="115"/>
      <c r="C42" s="357"/>
      <c r="D42" s="12"/>
      <c r="E42" s="12"/>
      <c r="F42" s="115"/>
      <c r="G42" s="357"/>
      <c r="H42" s="12"/>
      <c r="I42" s="12"/>
      <c r="J42" s="12"/>
      <c r="K42" s="12"/>
      <c r="L42" s="12"/>
      <c r="M42" s="12"/>
      <c r="N42" s="12"/>
      <c r="O42" s="12"/>
      <c r="P42" s="12"/>
      <c r="Q42" s="12"/>
      <c r="R42" s="12"/>
      <c r="S42" s="12"/>
      <c r="T42" s="12"/>
      <c r="U42" s="12"/>
      <c r="V42" s="12"/>
      <c r="W42" s="12"/>
      <c r="X42" s="12"/>
      <c r="Y42" s="12"/>
      <c r="Z42" s="12"/>
      <c r="AA42" s="12"/>
      <c r="AB42" s="12"/>
      <c r="AC42" s="12"/>
    </row>
    <row r="43" spans="1:29" x14ac:dyDescent="0.2">
      <c r="A43" s="12"/>
      <c r="B43" s="115"/>
      <c r="C43" s="357"/>
      <c r="D43" s="12"/>
      <c r="E43" s="12"/>
      <c r="F43" s="115"/>
      <c r="G43" s="357"/>
      <c r="H43" s="12"/>
      <c r="I43" s="12"/>
      <c r="J43" s="12"/>
      <c r="K43" s="12"/>
      <c r="L43" s="12"/>
      <c r="M43" s="12"/>
      <c r="N43" s="12"/>
      <c r="O43" s="12"/>
      <c r="P43" s="12"/>
      <c r="Q43" s="12"/>
      <c r="R43" s="12"/>
      <c r="S43" s="12"/>
      <c r="T43" s="12"/>
      <c r="U43" s="12"/>
      <c r="V43" s="12"/>
      <c r="W43" s="12"/>
      <c r="X43" s="12"/>
      <c r="Y43" s="12"/>
      <c r="Z43" s="12"/>
      <c r="AA43" s="12"/>
      <c r="AB43" s="12"/>
      <c r="AC43" s="12"/>
    </row>
    <row r="44" spans="1:29" x14ac:dyDescent="0.2">
      <c r="A44" s="12"/>
      <c r="B44" s="115"/>
      <c r="C44" s="357"/>
      <c r="D44" s="12"/>
      <c r="E44" s="12"/>
      <c r="F44" s="115"/>
      <c r="G44" s="357"/>
      <c r="H44" s="12"/>
      <c r="I44" s="12"/>
      <c r="J44" s="12"/>
      <c r="K44" s="12"/>
      <c r="L44" s="12"/>
      <c r="M44" s="12"/>
      <c r="N44" s="12"/>
      <c r="O44" s="12"/>
      <c r="P44" s="12"/>
      <c r="Q44" s="12"/>
      <c r="R44" s="12"/>
      <c r="S44" s="12"/>
      <c r="T44" s="12"/>
      <c r="U44" s="12"/>
      <c r="V44" s="12"/>
      <c r="W44" s="12"/>
      <c r="X44" s="12"/>
      <c r="Y44" s="12"/>
      <c r="Z44" s="12"/>
      <c r="AA44" s="12"/>
      <c r="AB44" s="12"/>
      <c r="AC44" s="12"/>
    </row>
    <row r="45" spans="1:29" x14ac:dyDescent="0.2">
      <c r="A45" s="12"/>
      <c r="B45" s="115"/>
      <c r="C45" s="357"/>
      <c r="D45" s="12"/>
      <c r="E45" s="12"/>
      <c r="F45" s="115"/>
      <c r="G45" s="357"/>
      <c r="H45" s="12"/>
      <c r="I45" s="12"/>
      <c r="J45" s="12"/>
      <c r="K45" s="12"/>
      <c r="L45" s="12"/>
      <c r="M45" s="12"/>
      <c r="N45" s="12"/>
      <c r="O45" s="12"/>
      <c r="P45" s="12"/>
      <c r="Q45" s="12"/>
      <c r="R45" s="12"/>
      <c r="S45" s="12"/>
      <c r="T45" s="12"/>
      <c r="U45" s="12"/>
      <c r="V45" s="12"/>
      <c r="W45" s="12"/>
      <c r="X45" s="12"/>
      <c r="Y45" s="12"/>
      <c r="Z45" s="12"/>
      <c r="AA45" s="12"/>
      <c r="AB45" s="12"/>
      <c r="AC45" s="12"/>
    </row>
    <row r="46" spans="1:29" x14ac:dyDescent="0.2">
      <c r="A46" s="12"/>
      <c r="B46" s="115"/>
      <c r="C46" s="357"/>
      <c r="D46" s="12"/>
      <c r="E46" s="12"/>
      <c r="F46" s="115"/>
      <c r="G46" s="357"/>
      <c r="H46" s="12"/>
      <c r="I46" s="12"/>
      <c r="J46" s="12"/>
      <c r="K46" s="12"/>
      <c r="L46" s="12"/>
      <c r="M46" s="12"/>
      <c r="N46" s="12"/>
      <c r="O46" s="12"/>
      <c r="P46" s="12"/>
      <c r="Q46" s="12"/>
      <c r="R46" s="12"/>
      <c r="S46" s="12"/>
      <c r="T46" s="12"/>
      <c r="U46" s="12"/>
      <c r="V46" s="12"/>
      <c r="W46" s="12"/>
      <c r="X46" s="12"/>
      <c r="Y46" s="12"/>
      <c r="Z46" s="12"/>
      <c r="AA46" s="12"/>
      <c r="AB46" s="12"/>
      <c r="AC46" s="12"/>
    </row>
    <row r="47" spans="1:29" x14ac:dyDescent="0.2">
      <c r="A47" s="12"/>
      <c r="B47" s="115"/>
      <c r="C47" s="357"/>
      <c r="D47" s="12"/>
      <c r="E47" s="12"/>
      <c r="F47" s="115"/>
      <c r="G47" s="357"/>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2"/>
      <c r="B48" s="115"/>
      <c r="C48" s="357"/>
      <c r="D48" s="12"/>
      <c r="E48" s="12"/>
      <c r="F48" s="115"/>
      <c r="G48" s="357"/>
      <c r="H48" s="12"/>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c r="B49" s="115"/>
      <c r="C49" s="357"/>
      <c r="D49" s="12"/>
      <c r="E49" s="12"/>
      <c r="F49" s="115"/>
      <c r="G49" s="357"/>
      <c r="H49" s="12"/>
      <c r="I49" s="12"/>
      <c r="J49" s="12"/>
      <c r="K49" s="12"/>
      <c r="L49" s="12"/>
      <c r="M49" s="12"/>
      <c r="N49" s="12"/>
      <c r="O49" s="12"/>
      <c r="P49" s="12"/>
      <c r="Q49" s="12"/>
      <c r="R49" s="12"/>
      <c r="S49" s="12"/>
      <c r="T49" s="12"/>
      <c r="U49" s="12"/>
      <c r="V49" s="12"/>
      <c r="W49" s="12"/>
      <c r="X49" s="12"/>
      <c r="Y49" s="12"/>
      <c r="Z49" s="12"/>
      <c r="AA49" s="12"/>
      <c r="AB49" s="12"/>
      <c r="AC49" s="12"/>
    </row>
  </sheetData>
  <hyperlinks>
    <hyperlink ref="J3"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2"/>
  <sheetViews>
    <sheetView showGridLines="0" zoomScale="90" zoomScaleNormal="90" workbookViewId="0">
      <selection activeCell="R32" sqref="R32"/>
    </sheetView>
  </sheetViews>
  <sheetFormatPr defaultRowHeight="11.25" x14ac:dyDescent="0.2"/>
  <cols>
    <col min="1" max="1" width="41" customWidth="1"/>
    <col min="2" max="2" width="26.6640625" style="9" customWidth="1"/>
    <col min="3" max="3" width="24.1640625" style="22" customWidth="1"/>
    <col min="13" max="13" width="21.6640625" customWidth="1"/>
  </cols>
  <sheetData>
    <row r="1" spans="1:29" s="381" customFormat="1" ht="36" customHeight="1" x14ac:dyDescent="0.2">
      <c r="A1" s="373" t="s">
        <v>516</v>
      </c>
      <c r="B1" s="382"/>
      <c r="C1" s="385"/>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row>
    <row r="2" spans="1:29" ht="11.25" customHeight="1" x14ac:dyDescent="0.2">
      <c r="A2" s="118" t="s">
        <v>625</v>
      </c>
      <c r="B2" s="427"/>
      <c r="C2" s="355"/>
      <c r="D2" s="25"/>
      <c r="E2" s="12"/>
      <c r="F2" s="12"/>
      <c r="G2" s="12"/>
      <c r="H2" s="12"/>
      <c r="I2" s="12"/>
      <c r="J2" s="12"/>
      <c r="K2" s="12"/>
      <c r="L2" s="12"/>
      <c r="M2" s="12"/>
      <c r="N2" s="12"/>
      <c r="O2" s="12"/>
      <c r="P2" s="12"/>
      <c r="Q2" s="12"/>
      <c r="R2" s="12"/>
      <c r="S2" s="12"/>
      <c r="T2" s="12"/>
      <c r="U2" s="12"/>
      <c r="V2" s="12"/>
      <c r="W2" s="12"/>
      <c r="X2" s="12"/>
      <c r="Y2" s="12"/>
      <c r="Z2" s="12"/>
      <c r="AA2" s="12"/>
      <c r="AB2" s="12"/>
      <c r="AC2" s="12"/>
    </row>
    <row r="3" spans="1:29" ht="11.25" customHeight="1" thickBot="1" x14ac:dyDescent="0.25">
      <c r="A3" s="25"/>
      <c r="B3" s="100"/>
      <c r="C3" s="355"/>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s="8" customFormat="1" ht="25.5" customHeight="1" thickTop="1" thickBot="1" x14ac:dyDescent="0.25">
      <c r="A4" s="287" t="s">
        <v>93</v>
      </c>
      <c r="B4" s="342" t="s">
        <v>94</v>
      </c>
      <c r="C4" s="356" t="s">
        <v>503</v>
      </c>
      <c r="D4" s="291"/>
      <c r="E4" s="291"/>
      <c r="F4" s="291"/>
      <c r="G4" s="291"/>
      <c r="H4" s="291"/>
      <c r="I4" s="291"/>
      <c r="J4" s="291"/>
      <c r="K4" s="291"/>
      <c r="L4" s="291"/>
      <c r="M4" s="292" t="s">
        <v>65</v>
      </c>
      <c r="N4" s="291"/>
      <c r="O4" s="291"/>
      <c r="P4" s="291"/>
      <c r="Q4" s="291"/>
      <c r="R4" s="291"/>
      <c r="S4" s="291"/>
      <c r="T4" s="291"/>
      <c r="U4" s="291"/>
      <c r="V4" s="291"/>
      <c r="W4" s="291"/>
      <c r="X4" s="291"/>
      <c r="Y4" s="291"/>
      <c r="Z4" s="291"/>
      <c r="AA4" s="291"/>
      <c r="AB4" s="291"/>
      <c r="AC4" s="291"/>
    </row>
    <row r="5" spans="1:29" x14ac:dyDescent="0.2">
      <c r="A5" s="12"/>
      <c r="B5" s="115"/>
      <c r="C5" s="357"/>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5" customHeight="1" x14ac:dyDescent="0.2">
      <c r="A6" s="12" t="s">
        <v>121</v>
      </c>
      <c r="B6" s="358">
        <v>66342037</v>
      </c>
      <c r="C6" s="355">
        <v>0.56357551195342726</v>
      </c>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15" customHeight="1" x14ac:dyDescent="0.2">
      <c r="A7" s="12" t="s">
        <v>410</v>
      </c>
      <c r="B7" s="358">
        <v>5698483</v>
      </c>
      <c r="C7" s="355">
        <v>4.8408605151555748E-2</v>
      </c>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29" ht="15" customHeight="1" x14ac:dyDescent="0.2">
      <c r="A8" s="12" t="s">
        <v>502</v>
      </c>
      <c r="B8" s="358">
        <v>3566268</v>
      </c>
      <c r="C8" s="355">
        <v>3.0295441695031539E-2</v>
      </c>
      <c r="D8" s="12"/>
      <c r="E8" s="12"/>
      <c r="F8" s="12"/>
      <c r="G8" s="12"/>
      <c r="H8" s="12"/>
      <c r="I8" s="12"/>
      <c r="J8" s="12"/>
      <c r="K8" s="12"/>
      <c r="L8" s="12"/>
      <c r="M8" s="12"/>
      <c r="N8" s="12"/>
      <c r="O8" s="12"/>
      <c r="P8" s="12"/>
      <c r="Q8" s="12"/>
      <c r="R8" s="12"/>
      <c r="S8" s="12"/>
      <c r="T8" s="12"/>
      <c r="U8" s="12"/>
      <c r="V8" s="12"/>
      <c r="W8" s="12"/>
      <c r="X8" s="12"/>
      <c r="Y8" s="12"/>
      <c r="Z8" s="12"/>
      <c r="AA8" s="12"/>
      <c r="AB8" s="12"/>
      <c r="AC8" s="12"/>
    </row>
    <row r="9" spans="1:29" ht="15" customHeight="1" x14ac:dyDescent="0.2">
      <c r="A9" s="12" t="s">
        <v>294</v>
      </c>
      <c r="B9" s="358">
        <v>2590181</v>
      </c>
      <c r="C9" s="355">
        <v>2.2003583988942636E-2</v>
      </c>
      <c r="D9" s="12"/>
      <c r="E9" s="12"/>
      <c r="F9" s="12"/>
      <c r="G9" s="12"/>
      <c r="H9" s="12"/>
      <c r="I9" s="12"/>
      <c r="J9" s="12"/>
      <c r="K9" s="12"/>
      <c r="L9" s="12"/>
      <c r="M9" s="12"/>
      <c r="N9" s="12"/>
      <c r="O9" s="12"/>
      <c r="P9" s="12"/>
      <c r="Q9" s="12"/>
      <c r="R9" s="12"/>
      <c r="S9" s="12"/>
      <c r="T9" s="12"/>
      <c r="U9" s="12"/>
      <c r="V9" s="12"/>
      <c r="W9" s="12"/>
      <c r="X9" s="12"/>
      <c r="Y9" s="12"/>
      <c r="Z9" s="12"/>
      <c r="AA9" s="12"/>
      <c r="AB9" s="12"/>
      <c r="AC9" s="12"/>
    </row>
    <row r="10" spans="1:29" ht="15" customHeight="1" x14ac:dyDescent="0.2">
      <c r="A10" s="12" t="s">
        <v>202</v>
      </c>
      <c r="B10" s="358">
        <v>755626</v>
      </c>
      <c r="C10" s="355">
        <v>6.419041818015332E-3</v>
      </c>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1:29" ht="15" customHeight="1" x14ac:dyDescent="0.2">
      <c r="A11" s="12" t="s">
        <v>396</v>
      </c>
      <c r="B11" s="358">
        <v>38763728</v>
      </c>
      <c r="C11" s="355">
        <v>0.32929781539302755</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spans="1:29" ht="6.75" customHeight="1" x14ac:dyDescent="0.2">
      <c r="A12" s="12"/>
      <c r="B12" s="359"/>
      <c r="C12" s="357"/>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s="194" customFormat="1" ht="18" customHeight="1" x14ac:dyDescent="0.2">
      <c r="A13" s="173" t="s">
        <v>23</v>
      </c>
      <c r="B13" s="202">
        <v>117716323</v>
      </c>
      <c r="C13" s="210">
        <v>1</v>
      </c>
    </row>
    <row r="14" spans="1:29" x14ac:dyDescent="0.2">
      <c r="A14" s="12"/>
      <c r="B14" s="115"/>
      <c r="C14" s="357"/>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spans="1:29" x14ac:dyDescent="0.2">
      <c r="A15" s="12"/>
      <c r="B15" s="115"/>
      <c r="C15" s="357"/>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spans="1:29" x14ac:dyDescent="0.2">
      <c r="A16" s="12"/>
      <c r="B16" s="360"/>
      <c r="C16" s="357"/>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row>
    <row r="17" spans="1:29" ht="14.25" customHeight="1" x14ac:dyDescent="0.2">
      <c r="A17" s="478" t="s">
        <v>300</v>
      </c>
      <c r="B17" s="478"/>
      <c r="C17" s="478"/>
      <c r="D17" s="478"/>
      <c r="E17" s="478"/>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spans="1:29" ht="8.25" customHeight="1" x14ac:dyDescent="0.2">
      <c r="A18" s="361"/>
      <c r="B18" s="115"/>
      <c r="C18" s="357"/>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ht="30" customHeight="1" x14ac:dyDescent="0.2">
      <c r="A19" s="478" t="s">
        <v>397</v>
      </c>
      <c r="B19" s="478"/>
      <c r="C19" s="478"/>
      <c r="D19" s="362"/>
      <c r="E19" s="36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spans="1:29" ht="8.25" customHeight="1" x14ac:dyDescent="0.2">
      <c r="A20" s="362"/>
      <c r="B20" s="362"/>
      <c r="C20" s="362"/>
      <c r="D20" s="362"/>
      <c r="E20" s="36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ht="69.75" customHeight="1" x14ac:dyDescent="0.2">
      <c r="A21" s="470" t="s">
        <v>311</v>
      </c>
      <c r="B21" s="470"/>
      <c r="C21" s="470"/>
      <c r="D21" s="363"/>
      <c r="E21" s="363"/>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x14ac:dyDescent="0.2">
      <c r="A22" s="12"/>
      <c r="B22" s="115"/>
      <c r="C22" s="357"/>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1:29" x14ac:dyDescent="0.2">
      <c r="A23" s="12"/>
      <c r="B23" s="115"/>
      <c r="C23" s="357"/>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spans="1:29" x14ac:dyDescent="0.2">
      <c r="A24" s="12"/>
      <c r="B24" s="115"/>
      <c r="C24" s="357"/>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row>
    <row r="25" spans="1:29" x14ac:dyDescent="0.2">
      <c r="A25" s="12"/>
      <c r="B25" s="115"/>
      <c r="C25" s="357"/>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x14ac:dyDescent="0.2">
      <c r="A26" s="12"/>
      <c r="B26" s="115"/>
      <c r="C26" s="357"/>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x14ac:dyDescent="0.2">
      <c r="A27" s="12"/>
      <c r="B27" s="115"/>
      <c r="C27" s="357"/>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x14ac:dyDescent="0.2">
      <c r="A28" s="12"/>
      <c r="B28" s="115"/>
      <c r="C28" s="357"/>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spans="1:29" x14ac:dyDescent="0.2">
      <c r="A29" s="12"/>
      <c r="B29" s="115"/>
      <c r="C29" s="357"/>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x14ac:dyDescent="0.2">
      <c r="A30" s="12"/>
      <c r="B30" s="115"/>
      <c r="C30" s="357"/>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x14ac:dyDescent="0.2">
      <c r="A31" s="12"/>
      <c r="B31" s="115"/>
      <c r="C31" s="357"/>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1:29" x14ac:dyDescent="0.2">
      <c r="A32" s="12"/>
      <c r="B32" s="115"/>
      <c r="C32" s="357"/>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spans="1:29" x14ac:dyDescent="0.2">
      <c r="A33" s="12"/>
      <c r="B33" s="115"/>
      <c r="C33" s="357"/>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x14ac:dyDescent="0.2">
      <c r="A34" s="12"/>
      <c r="B34" s="115"/>
      <c r="C34" s="357"/>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spans="1:29" x14ac:dyDescent="0.2">
      <c r="A35" s="12"/>
      <c r="B35" s="115"/>
      <c r="C35" s="357"/>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1:29" x14ac:dyDescent="0.2">
      <c r="A36" s="12"/>
      <c r="B36" s="115"/>
      <c r="C36" s="35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x14ac:dyDescent="0.2">
      <c r="A37" s="12"/>
      <c r="B37" s="115"/>
      <c r="C37" s="357"/>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29" x14ac:dyDescent="0.2">
      <c r="A38" s="12"/>
      <c r="B38" s="115"/>
      <c r="C38" s="357"/>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spans="1:29" x14ac:dyDescent="0.2">
      <c r="A39" s="12"/>
      <c r="B39" s="115"/>
      <c r="C39" s="357"/>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x14ac:dyDescent="0.2">
      <c r="A40" s="12"/>
      <c r="B40" s="115"/>
      <c r="C40" s="357"/>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spans="1:29" x14ac:dyDescent="0.2">
      <c r="A41" s="12"/>
      <c r="B41" s="115"/>
      <c r="C41" s="357"/>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c r="B42" s="115"/>
      <c r="C42" s="357"/>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sheetData>
  <mergeCells count="3">
    <mergeCell ref="A17:E17"/>
    <mergeCell ref="A21:C21"/>
    <mergeCell ref="A19:C19"/>
  </mergeCells>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2CE00"/>
    <pageSetUpPr fitToPage="1"/>
  </sheetPr>
  <dimension ref="A1:R29"/>
  <sheetViews>
    <sheetView showGridLines="0" zoomScale="90" zoomScaleNormal="90" workbookViewId="0">
      <selection activeCell="F9" sqref="F9"/>
    </sheetView>
  </sheetViews>
  <sheetFormatPr defaultRowHeight="11.25" x14ac:dyDescent="0.2"/>
  <cols>
    <col min="1" max="1" width="55.1640625" style="12" customWidth="1"/>
    <col min="2" max="2" width="11.1640625" style="12" customWidth="1"/>
    <col min="3" max="4" width="11.1640625" style="115" customWidth="1"/>
    <col min="5" max="5" width="10.83203125" style="12" customWidth="1"/>
    <col min="6" max="6" width="24.33203125" style="114" customWidth="1"/>
    <col min="7" max="7" width="1" style="114" hidden="1" customWidth="1"/>
    <col min="8" max="8" width="43.33203125" style="115" customWidth="1"/>
    <col min="9" max="9" width="49" style="12" customWidth="1"/>
    <col min="10" max="17" width="9.33203125" style="12"/>
    <col min="18" max="18" width="21.6640625" style="12" customWidth="1"/>
    <col min="19" max="16384" width="9.33203125" style="12"/>
  </cols>
  <sheetData>
    <row r="1" spans="1:18" s="380" customFormat="1" ht="36" customHeight="1" thickTop="1" thickBot="1" x14ac:dyDescent="0.25">
      <c r="A1" s="373" t="s">
        <v>517</v>
      </c>
      <c r="B1" s="377"/>
      <c r="C1" s="382"/>
      <c r="D1" s="382"/>
      <c r="E1" s="377"/>
      <c r="F1" s="383"/>
      <c r="G1" s="383"/>
      <c r="H1" s="384"/>
      <c r="R1" s="337" t="s">
        <v>65</v>
      </c>
    </row>
    <row r="2" spans="1:18" ht="12.75" customHeight="1" thickTop="1" x14ac:dyDescent="0.2">
      <c r="A2" s="118" t="s">
        <v>626</v>
      </c>
      <c r="B2" s="118"/>
      <c r="C2" s="427"/>
      <c r="D2" s="100"/>
      <c r="E2" s="25"/>
      <c r="F2" s="116"/>
    </row>
    <row r="4" spans="1:18" ht="26.25" customHeight="1" thickBot="1" x14ac:dyDescent="0.25">
      <c r="A4" s="334" t="s">
        <v>20</v>
      </c>
      <c r="B4" s="334" t="s">
        <v>386</v>
      </c>
      <c r="C4" s="352" t="s">
        <v>21</v>
      </c>
      <c r="D4" s="352" t="s">
        <v>63</v>
      </c>
      <c r="E4" s="352" t="s">
        <v>97</v>
      </c>
      <c r="F4" s="353" t="s">
        <v>22</v>
      </c>
      <c r="G4" s="353"/>
      <c r="H4" s="353" t="s">
        <v>96</v>
      </c>
      <c r="I4" s="353" t="s">
        <v>135</v>
      </c>
    </row>
    <row r="5" spans="1:18" x14ac:dyDescent="0.2">
      <c r="A5" s="88"/>
      <c r="B5" s="86"/>
      <c r="C5" s="343"/>
      <c r="D5" s="343"/>
      <c r="E5" s="86"/>
      <c r="F5" s="343"/>
      <c r="G5" s="343"/>
      <c r="H5" s="343"/>
      <c r="I5" s="87"/>
    </row>
    <row r="6" spans="1:18" ht="17.25" customHeight="1" x14ac:dyDescent="0.2">
      <c r="A6" s="88" t="s">
        <v>582</v>
      </c>
      <c r="B6" s="88"/>
      <c r="C6" s="343"/>
      <c r="D6" s="343"/>
      <c r="E6" s="86"/>
      <c r="F6" s="343"/>
      <c r="G6" s="354"/>
      <c r="H6" s="343"/>
      <c r="I6" s="87"/>
    </row>
    <row r="7" spans="1:18" ht="3.75" customHeight="1" x14ac:dyDescent="0.2">
      <c r="A7" s="86"/>
      <c r="B7" s="86"/>
      <c r="C7" s="343"/>
      <c r="D7" s="343"/>
      <c r="E7" s="86"/>
      <c r="F7" s="343"/>
      <c r="G7" s="354"/>
      <c r="H7" s="343"/>
      <c r="I7" s="87"/>
    </row>
    <row r="8" spans="1:18" ht="15" customHeight="1" x14ac:dyDescent="0.2">
      <c r="A8" s="61" t="s">
        <v>534</v>
      </c>
      <c r="B8" s="61" t="s">
        <v>387</v>
      </c>
      <c r="C8" s="89">
        <v>1057.7</v>
      </c>
      <c r="D8" s="90">
        <v>1057.7</v>
      </c>
      <c r="E8" s="424" t="s">
        <v>195</v>
      </c>
      <c r="F8" s="134" t="s">
        <v>535</v>
      </c>
      <c r="G8" s="87"/>
      <c r="H8" s="117" t="s">
        <v>539</v>
      </c>
      <c r="I8" s="95" t="s">
        <v>540</v>
      </c>
    </row>
    <row r="9" spans="1:18" ht="15" customHeight="1" x14ac:dyDescent="0.2">
      <c r="A9" s="61" t="s">
        <v>631</v>
      </c>
      <c r="B9" s="61" t="s">
        <v>387</v>
      </c>
      <c r="C9" s="89">
        <v>244.1</v>
      </c>
      <c r="D9" s="90" t="s">
        <v>195</v>
      </c>
      <c r="E9" s="424">
        <v>244.1</v>
      </c>
      <c r="F9" s="134" t="s">
        <v>632</v>
      </c>
      <c r="G9" s="87"/>
      <c r="H9" s="117" t="s">
        <v>539</v>
      </c>
      <c r="I9" s="95"/>
    </row>
    <row r="10" spans="1:18" ht="15" customHeight="1" x14ac:dyDescent="0.2">
      <c r="A10" s="61" t="s">
        <v>536</v>
      </c>
      <c r="B10" s="61" t="s">
        <v>387</v>
      </c>
      <c r="C10" s="89">
        <v>730</v>
      </c>
      <c r="D10" s="89">
        <v>730</v>
      </c>
      <c r="E10" s="424" t="s">
        <v>195</v>
      </c>
      <c r="F10" s="92" t="s">
        <v>537</v>
      </c>
      <c r="G10" s="87"/>
      <c r="H10" s="117" t="s">
        <v>538</v>
      </c>
      <c r="I10" s="95" t="s">
        <v>540</v>
      </c>
    </row>
    <row r="11" spans="1:18" ht="15" customHeight="1" x14ac:dyDescent="0.2">
      <c r="A11" s="61" t="s">
        <v>527</v>
      </c>
      <c r="B11" s="61" t="s">
        <v>387</v>
      </c>
      <c r="C11" s="89">
        <v>400</v>
      </c>
      <c r="D11" s="90" t="s">
        <v>195</v>
      </c>
      <c r="E11" s="91">
        <v>400</v>
      </c>
      <c r="F11" s="110" t="s">
        <v>528</v>
      </c>
      <c r="G11" s="95">
        <v>41852</v>
      </c>
      <c r="H11" s="117" t="s">
        <v>424</v>
      </c>
      <c r="I11" s="95" t="s">
        <v>455</v>
      </c>
    </row>
    <row r="12" spans="1:18" x14ac:dyDescent="0.2">
      <c r="A12" s="61"/>
      <c r="B12" s="61"/>
      <c r="C12" s="345"/>
      <c r="D12" s="345"/>
      <c r="E12" s="61"/>
      <c r="F12" s="345"/>
      <c r="G12" s="345"/>
      <c r="H12" s="345"/>
      <c r="I12" s="95"/>
    </row>
    <row r="13" spans="1:18" ht="17.25" customHeight="1" x14ac:dyDescent="0.2">
      <c r="A13" s="88" t="s">
        <v>191</v>
      </c>
      <c r="B13" s="88"/>
      <c r="C13" s="343"/>
      <c r="D13" s="343"/>
      <c r="E13" s="86"/>
      <c r="F13" s="343"/>
      <c r="G13" s="354"/>
      <c r="H13" s="343"/>
      <c r="I13" s="87"/>
    </row>
    <row r="14" spans="1:18" ht="3.75" customHeight="1" x14ac:dyDescent="0.2">
      <c r="A14" s="86"/>
      <c r="B14" s="86"/>
      <c r="C14" s="343"/>
      <c r="D14" s="343"/>
      <c r="E14" s="424" t="s">
        <v>195</v>
      </c>
      <c r="F14" s="343"/>
      <c r="G14" s="354"/>
      <c r="H14" s="343"/>
      <c r="I14" s="87"/>
    </row>
    <row r="15" spans="1:18" ht="15" customHeight="1" x14ac:dyDescent="0.2">
      <c r="A15" s="93" t="s">
        <v>583</v>
      </c>
      <c r="B15" s="61" t="s">
        <v>387</v>
      </c>
      <c r="C15" s="89">
        <v>250</v>
      </c>
      <c r="D15" s="90">
        <v>250</v>
      </c>
      <c r="E15" s="424" t="s">
        <v>195</v>
      </c>
      <c r="F15" s="92" t="s">
        <v>184</v>
      </c>
      <c r="G15" s="87"/>
      <c r="H15" s="117" t="s">
        <v>242</v>
      </c>
      <c r="I15" s="95" t="s">
        <v>136</v>
      </c>
    </row>
    <row r="16" spans="1:18" ht="15" customHeight="1" x14ac:dyDescent="0.2">
      <c r="A16" s="93" t="s">
        <v>584</v>
      </c>
      <c r="B16" s="61" t="s">
        <v>387</v>
      </c>
      <c r="C16" s="89">
        <v>477</v>
      </c>
      <c r="D16" s="90">
        <v>477</v>
      </c>
      <c r="E16" s="424" t="s">
        <v>195</v>
      </c>
      <c r="F16" s="92" t="s">
        <v>297</v>
      </c>
      <c r="G16" s="87"/>
      <c r="H16" s="117" t="s">
        <v>298</v>
      </c>
      <c r="I16" s="95" t="s">
        <v>299</v>
      </c>
    </row>
    <row r="17" spans="1:9" ht="15" customHeight="1" x14ac:dyDescent="0.2">
      <c r="A17" s="93" t="s">
        <v>586</v>
      </c>
      <c r="B17" s="61" t="s">
        <v>387</v>
      </c>
      <c r="C17" s="89">
        <v>600</v>
      </c>
      <c r="D17" s="90">
        <v>600</v>
      </c>
      <c r="E17" s="424" t="s">
        <v>195</v>
      </c>
      <c r="F17" s="92" t="s">
        <v>543</v>
      </c>
      <c r="G17" s="87"/>
      <c r="H17" s="117" t="s">
        <v>544</v>
      </c>
      <c r="I17" s="95" t="s">
        <v>299</v>
      </c>
    </row>
    <row r="18" spans="1:9" ht="15" customHeight="1" x14ac:dyDescent="0.2">
      <c r="A18" s="93" t="s">
        <v>585</v>
      </c>
      <c r="B18" s="61" t="s">
        <v>387</v>
      </c>
      <c r="C18" s="89">
        <v>813.6</v>
      </c>
      <c r="D18" s="90">
        <v>813.6</v>
      </c>
      <c r="E18" s="424" t="s">
        <v>195</v>
      </c>
      <c r="F18" s="92" t="s">
        <v>543</v>
      </c>
      <c r="G18" s="87"/>
      <c r="H18" s="117" t="s">
        <v>545</v>
      </c>
      <c r="I18" s="95" t="s">
        <v>299</v>
      </c>
    </row>
    <row r="19" spans="1:9" ht="15" customHeight="1" x14ac:dyDescent="0.2">
      <c r="A19" s="93"/>
      <c r="B19" s="61"/>
      <c r="C19" s="89"/>
      <c r="D19" s="90"/>
      <c r="E19" s="91"/>
      <c r="F19" s="92"/>
      <c r="G19" s="87"/>
      <c r="H19" s="117"/>
      <c r="I19" s="95"/>
    </row>
    <row r="20" spans="1:9" ht="17.25" customHeight="1" x14ac:dyDescent="0.2">
      <c r="A20" s="88" t="s">
        <v>282</v>
      </c>
      <c r="B20" s="88"/>
      <c r="C20" s="343"/>
      <c r="D20" s="343"/>
      <c r="E20" s="86"/>
      <c r="F20" s="343"/>
      <c r="G20" s="354"/>
      <c r="H20" s="343"/>
      <c r="I20" s="87"/>
    </row>
    <row r="21" spans="1:9" ht="17.25" customHeight="1" x14ac:dyDescent="0.2">
      <c r="A21" s="61" t="s">
        <v>587</v>
      </c>
      <c r="B21" s="86" t="s">
        <v>387</v>
      </c>
      <c r="C21" s="423">
        <v>20</v>
      </c>
      <c r="D21" s="90">
        <v>0</v>
      </c>
      <c r="E21" s="422">
        <v>20</v>
      </c>
      <c r="F21" s="425" t="s">
        <v>541</v>
      </c>
      <c r="G21" s="354"/>
      <c r="H21" s="117" t="s">
        <v>542</v>
      </c>
      <c r="I21" s="87" t="s">
        <v>455</v>
      </c>
    </row>
    <row r="22" spans="1:9" ht="15" customHeight="1" x14ac:dyDescent="0.2">
      <c r="A22" s="61" t="s">
        <v>411</v>
      </c>
      <c r="B22" s="61" t="s">
        <v>387</v>
      </c>
      <c r="C22" s="89">
        <v>25</v>
      </c>
      <c r="D22" s="90">
        <v>0</v>
      </c>
      <c r="E22" s="91">
        <v>25</v>
      </c>
      <c r="F22" s="139" t="s">
        <v>438</v>
      </c>
      <c r="G22" s="95"/>
      <c r="H22" s="117" t="s">
        <v>425</v>
      </c>
      <c r="I22" s="95" t="s">
        <v>401</v>
      </c>
    </row>
    <row r="23" spans="1:9" x14ac:dyDescent="0.2">
      <c r="A23" s="94"/>
      <c r="B23" s="94"/>
      <c r="C23" s="89"/>
      <c r="D23" s="90"/>
      <c r="E23" s="91"/>
      <c r="F23" s="87"/>
      <c r="G23" s="87"/>
      <c r="H23" s="87"/>
      <c r="I23" s="87"/>
    </row>
    <row r="24" spans="1:9" ht="18" customHeight="1" x14ac:dyDescent="0.2">
      <c r="A24" s="211" t="s">
        <v>267</v>
      </c>
      <c r="B24" s="211" t="s">
        <v>387</v>
      </c>
      <c r="C24" s="211">
        <v>4617.3999999999996</v>
      </c>
      <c r="D24" s="211">
        <v>3928.2999999999997</v>
      </c>
      <c r="E24" s="211">
        <v>689.1</v>
      </c>
      <c r="F24" s="211"/>
      <c r="G24" s="211"/>
      <c r="H24" s="211"/>
      <c r="I24" s="211"/>
    </row>
    <row r="29" spans="1:9" ht="11.25" hidden="1" customHeight="1" x14ac:dyDescent="0.2">
      <c r="C29" s="215">
        <v>1.0696712543678244</v>
      </c>
    </row>
  </sheetData>
  <phoneticPr fontId="2" type="noConversion"/>
  <hyperlinks>
    <hyperlink ref="R1" location="Home!Print_Area" display="Return to Home page"/>
  </hyperlinks>
  <pageMargins left="0.25" right="0.25" top="0.75" bottom="0.75" header="0.3" footer="0.3"/>
  <pageSetup paperSize="8" scale="95" orientation="landscape" r:id="rId1"/>
  <headerFooter alignWithMargins="0">
    <oddFooter>&amp;L&amp;7Telenet - Investor &amp; Analyst Toolkit&amp;R&amp;7Q1 2018 Results</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Z58"/>
  <sheetViews>
    <sheetView showGridLines="0" zoomScale="110" zoomScaleNormal="110" workbookViewId="0">
      <selection activeCell="O39" sqref="L39:O48"/>
    </sheetView>
  </sheetViews>
  <sheetFormatPr defaultRowHeight="11.25" x14ac:dyDescent="0.2"/>
  <cols>
    <col min="1" max="1" width="51.6640625" customWidth="1"/>
    <col min="2" max="2" width="13" style="27" customWidth="1"/>
    <col min="3" max="3" width="3.33203125" style="27" customWidth="1"/>
    <col min="4" max="5" width="13" style="27" customWidth="1"/>
    <col min="6" max="7" width="13" style="233" customWidth="1"/>
    <col min="8" max="8" width="3.33203125" style="233" customWidth="1"/>
    <col min="9" max="9" width="13" style="233" customWidth="1"/>
    <col min="10" max="11" width="11.6640625" style="27" customWidth="1"/>
    <col min="12" max="12" width="23.1640625" customWidth="1"/>
  </cols>
  <sheetData>
    <row r="1" spans="1:26" s="381" customFormat="1" ht="36" customHeight="1" thickBot="1" x14ac:dyDescent="0.25">
      <c r="A1" s="373" t="s">
        <v>594</v>
      </c>
      <c r="B1" s="378"/>
      <c r="C1" s="378"/>
      <c r="D1" s="378"/>
      <c r="E1" s="378"/>
      <c r="F1" s="379"/>
      <c r="G1" s="379"/>
      <c r="H1" s="379"/>
      <c r="I1" s="379"/>
      <c r="J1" s="378"/>
      <c r="K1" s="378"/>
      <c r="L1" s="380"/>
      <c r="M1" s="380"/>
      <c r="N1" s="380"/>
      <c r="O1" s="380"/>
      <c r="P1" s="380"/>
      <c r="Q1" s="380"/>
      <c r="R1" s="380"/>
      <c r="S1" s="380"/>
      <c r="T1" s="380"/>
      <c r="U1" s="380"/>
      <c r="V1" s="380"/>
      <c r="W1" s="380"/>
      <c r="X1" s="380"/>
      <c r="Y1" s="380"/>
      <c r="Z1" s="380"/>
    </row>
    <row r="2" spans="1:26" s="8" customFormat="1" ht="25.5" customHeight="1" thickTop="1" thickBot="1" x14ac:dyDescent="0.25">
      <c r="A2" s="313" t="s">
        <v>257</v>
      </c>
      <c r="B2" s="288" t="s">
        <v>417</v>
      </c>
      <c r="C2" s="288"/>
      <c r="D2" s="288" t="s">
        <v>454</v>
      </c>
      <c r="E2" s="288" t="s">
        <v>456</v>
      </c>
      <c r="F2" s="288" t="s">
        <v>520</v>
      </c>
      <c r="G2" s="288" t="s">
        <v>532</v>
      </c>
      <c r="H2" s="288"/>
      <c r="I2" s="288" t="s">
        <v>596</v>
      </c>
      <c r="J2" s="315"/>
      <c r="K2" s="315"/>
      <c r="L2" s="292" t="s">
        <v>65</v>
      </c>
      <c r="M2" s="291"/>
      <c r="N2" s="291"/>
      <c r="O2" s="291"/>
      <c r="P2" s="291"/>
      <c r="Q2" s="291"/>
      <c r="R2" s="291"/>
      <c r="S2" s="291"/>
      <c r="T2" s="291"/>
      <c r="U2" s="291"/>
      <c r="V2" s="291"/>
      <c r="W2" s="291"/>
      <c r="X2" s="291"/>
      <c r="Y2" s="291"/>
      <c r="Z2" s="291"/>
    </row>
    <row r="3" spans="1:26" ht="12.75" customHeight="1" x14ac:dyDescent="0.2">
      <c r="A3" s="12"/>
      <c r="B3" s="12"/>
      <c r="C3" s="12"/>
      <c r="D3" s="12"/>
      <c r="E3" s="12"/>
      <c r="F3" s="118"/>
      <c r="G3" s="118"/>
      <c r="H3" s="118"/>
      <c r="I3" s="118"/>
      <c r="J3" s="258"/>
      <c r="K3" s="258"/>
      <c r="L3" s="12"/>
      <c r="M3" s="12"/>
      <c r="N3" s="12"/>
      <c r="O3" s="12"/>
      <c r="P3" s="12"/>
      <c r="Q3" s="12"/>
      <c r="R3" s="12"/>
      <c r="S3" s="12"/>
      <c r="T3" s="12"/>
      <c r="U3" s="12"/>
      <c r="V3" s="12"/>
      <c r="W3" s="12"/>
      <c r="X3" s="12"/>
      <c r="Y3" s="12"/>
      <c r="Z3" s="12"/>
    </row>
    <row r="4" spans="1:26" ht="15" customHeight="1" x14ac:dyDescent="0.2">
      <c r="A4" s="12" t="s">
        <v>185</v>
      </c>
      <c r="B4" s="108">
        <v>4160.371404524326</v>
      </c>
      <c r="C4" s="108"/>
      <c r="D4" s="108">
        <v>4160.371404524326</v>
      </c>
      <c r="E4" s="108">
        <v>4388.6455399999995</v>
      </c>
      <c r="F4" s="316">
        <v>4227.8296733200004</v>
      </c>
      <c r="G4" s="316">
        <v>4178.6000000000004</v>
      </c>
      <c r="H4" s="316"/>
      <c r="I4" s="316">
        <v>4125.6455409999999</v>
      </c>
      <c r="J4" s="317"/>
      <c r="K4" s="317"/>
      <c r="L4" s="12"/>
      <c r="M4" s="12"/>
      <c r="N4" s="12"/>
      <c r="O4" s="12"/>
      <c r="P4" s="12"/>
      <c r="Q4" s="12"/>
      <c r="R4" s="12"/>
      <c r="S4" s="12"/>
      <c r="T4" s="12"/>
      <c r="U4" s="12"/>
      <c r="V4" s="12"/>
      <c r="W4" s="12"/>
      <c r="X4" s="12"/>
      <c r="Y4" s="12"/>
      <c r="Z4" s="12"/>
    </row>
    <row r="5" spans="1:26" ht="15" customHeight="1" x14ac:dyDescent="0.2">
      <c r="A5" s="12" t="s">
        <v>189</v>
      </c>
      <c r="B5" s="108">
        <v>23.679621119999997</v>
      </c>
      <c r="C5" s="108"/>
      <c r="D5" s="108">
        <v>23.679621119999997</v>
      </c>
      <c r="E5" s="108">
        <v>23.679621119999997</v>
      </c>
      <c r="F5" s="137" t="s">
        <v>375</v>
      </c>
      <c r="G5" s="137" t="s">
        <v>375</v>
      </c>
      <c r="H5" s="137"/>
      <c r="I5" s="137" t="s">
        <v>375</v>
      </c>
      <c r="J5" s="317"/>
      <c r="K5" s="317"/>
      <c r="L5" s="12"/>
      <c r="M5" s="12"/>
      <c r="N5" s="12"/>
      <c r="O5" s="12"/>
      <c r="P5" s="12"/>
      <c r="Q5" s="12"/>
      <c r="R5" s="12"/>
      <c r="S5" s="12"/>
      <c r="T5" s="12"/>
      <c r="U5" s="12"/>
      <c r="V5" s="12"/>
      <c r="W5" s="12"/>
      <c r="X5" s="12"/>
      <c r="Y5" s="12"/>
      <c r="Z5" s="12"/>
    </row>
    <row r="6" spans="1:26" ht="15" customHeight="1" x14ac:dyDescent="0.2">
      <c r="A6" s="12" t="s">
        <v>186</v>
      </c>
      <c r="B6" s="108">
        <v>126.146545005785</v>
      </c>
      <c r="C6" s="108"/>
      <c r="D6" s="108">
        <v>133.50986222282947</v>
      </c>
      <c r="E6" s="108">
        <v>146.5</v>
      </c>
      <c r="F6" s="137" t="s">
        <v>375</v>
      </c>
      <c r="G6" s="137" t="s">
        <v>375</v>
      </c>
      <c r="H6" s="137"/>
      <c r="I6" s="137" t="s">
        <v>375</v>
      </c>
      <c r="J6" s="317"/>
      <c r="K6" s="317"/>
      <c r="L6" s="12"/>
      <c r="M6" s="12"/>
      <c r="N6" s="12"/>
      <c r="O6" s="12"/>
      <c r="P6" s="12"/>
      <c r="Q6" s="12"/>
      <c r="R6" s="12"/>
      <c r="S6" s="12"/>
      <c r="T6" s="12"/>
      <c r="U6" s="12"/>
      <c r="V6" s="12"/>
      <c r="W6" s="12"/>
      <c r="X6" s="12"/>
      <c r="Y6" s="12"/>
      <c r="Z6" s="12"/>
    </row>
    <row r="7" spans="1:26" ht="15" customHeight="1" x14ac:dyDescent="0.2">
      <c r="A7" s="12" t="s">
        <v>395</v>
      </c>
      <c r="B7" s="108">
        <v>0</v>
      </c>
      <c r="C7" s="108"/>
      <c r="D7" s="108">
        <v>0</v>
      </c>
      <c r="E7" s="108">
        <v>-210</v>
      </c>
      <c r="F7" s="316">
        <v>-45</v>
      </c>
      <c r="G7" s="137" t="s">
        <v>375</v>
      </c>
      <c r="H7" s="137"/>
      <c r="I7" s="137" t="s">
        <v>375</v>
      </c>
      <c r="J7" s="317"/>
      <c r="K7" s="317"/>
      <c r="L7" s="12"/>
      <c r="M7" s="12"/>
      <c r="N7" s="12"/>
      <c r="O7" s="12"/>
      <c r="P7" s="12"/>
      <c r="Q7" s="12"/>
      <c r="R7" s="12"/>
      <c r="S7" s="12"/>
      <c r="T7" s="12"/>
      <c r="U7" s="12"/>
      <c r="V7" s="12"/>
      <c r="W7" s="12"/>
      <c r="X7" s="12"/>
      <c r="Y7" s="12"/>
      <c r="Z7" s="12"/>
    </row>
    <row r="8" spans="1:26" ht="15" customHeight="1" x14ac:dyDescent="0.2">
      <c r="A8" s="12" t="s">
        <v>37</v>
      </c>
      <c r="B8" s="261">
        <v>-99.2</v>
      </c>
      <c r="C8" s="261"/>
      <c r="D8" s="261">
        <v>-71.3</v>
      </c>
      <c r="E8" s="261">
        <v>-24</v>
      </c>
      <c r="F8" s="347">
        <v>-31.9</v>
      </c>
      <c r="G8" s="347">
        <v>-30.3</v>
      </c>
      <c r="H8" s="347"/>
      <c r="I8" s="347">
        <v>-28.1</v>
      </c>
      <c r="J8" s="348"/>
      <c r="K8" s="348"/>
      <c r="L8" s="12"/>
      <c r="M8" s="12"/>
      <c r="N8" s="12"/>
      <c r="O8" s="12"/>
      <c r="P8" s="12"/>
      <c r="Q8" s="12"/>
      <c r="R8" s="12"/>
      <c r="S8" s="12"/>
      <c r="T8" s="12"/>
      <c r="U8" s="12"/>
      <c r="V8" s="12"/>
      <c r="W8" s="12"/>
      <c r="X8" s="12"/>
      <c r="Y8" s="12"/>
      <c r="Z8" s="12"/>
    </row>
    <row r="9" spans="1:26" ht="6.75" customHeight="1" x14ac:dyDescent="0.2">
      <c r="A9" s="12"/>
      <c r="B9" s="261"/>
      <c r="C9" s="261"/>
      <c r="D9" s="261"/>
      <c r="E9" s="261"/>
      <c r="F9" s="347"/>
      <c r="G9" s="347"/>
      <c r="H9" s="347"/>
      <c r="I9" s="347"/>
      <c r="J9" s="348"/>
      <c r="K9" s="348"/>
      <c r="L9" s="12"/>
      <c r="M9" s="12"/>
      <c r="N9" s="12"/>
      <c r="O9" s="12"/>
      <c r="P9" s="12"/>
      <c r="Q9" s="12"/>
      <c r="R9" s="12"/>
      <c r="S9" s="12"/>
      <c r="T9" s="12"/>
      <c r="U9" s="12"/>
      <c r="V9" s="12"/>
      <c r="W9" s="12"/>
      <c r="X9" s="12"/>
      <c r="Y9" s="12"/>
      <c r="Z9" s="12"/>
    </row>
    <row r="10" spans="1:26" s="267" customFormat="1" ht="18.75" customHeight="1" x14ac:dyDescent="0.2">
      <c r="A10" s="262" t="s">
        <v>187</v>
      </c>
      <c r="B10" s="144">
        <v>4210.9975706501109</v>
      </c>
      <c r="C10" s="144"/>
      <c r="D10" s="144">
        <v>4246.2608878671554</v>
      </c>
      <c r="E10" s="144">
        <v>4324.8251611199994</v>
      </c>
      <c r="F10" s="144">
        <v>4150.9296733200008</v>
      </c>
      <c r="G10" s="144">
        <v>4148.3</v>
      </c>
      <c r="H10" s="144"/>
      <c r="I10" s="144">
        <v>4097.5455409999995</v>
      </c>
      <c r="J10" s="349"/>
      <c r="K10" s="349"/>
    </row>
    <row r="11" spans="1:26" ht="5.25" customHeight="1" x14ac:dyDescent="0.2">
      <c r="A11" s="12"/>
      <c r="B11" s="25"/>
      <c r="C11" s="25"/>
      <c r="D11" s="25"/>
      <c r="E11" s="25"/>
      <c r="F11" s="118"/>
      <c r="G11" s="118"/>
      <c r="H11" s="118"/>
      <c r="I11" s="118"/>
      <c r="J11" s="258"/>
      <c r="K11" s="258"/>
      <c r="L11" s="12"/>
      <c r="M11" s="12"/>
      <c r="N11" s="12"/>
      <c r="O11" s="12"/>
      <c r="P11" s="12"/>
      <c r="Q11" s="12"/>
      <c r="R11" s="12"/>
      <c r="S11" s="12"/>
      <c r="T11" s="12"/>
      <c r="U11" s="12"/>
      <c r="V11" s="12"/>
      <c r="W11" s="12"/>
      <c r="X11" s="12"/>
      <c r="Y11" s="12"/>
      <c r="Z11" s="12"/>
    </row>
    <row r="12" spans="1:26" ht="15" customHeight="1" x14ac:dyDescent="0.2">
      <c r="A12" s="12" t="s">
        <v>188</v>
      </c>
      <c r="B12" s="108">
        <v>1105.8</v>
      </c>
      <c r="C12" s="108"/>
      <c r="D12" s="108">
        <v>1096.9247783999997</v>
      </c>
      <c r="E12" s="108">
        <v>1163.5999999999999</v>
      </c>
      <c r="F12" s="316">
        <v>1225.8</v>
      </c>
      <c r="G12" s="316">
        <v>1227.7</v>
      </c>
      <c r="H12" s="316"/>
      <c r="I12" s="316">
        <v>1209.9067542800003</v>
      </c>
      <c r="J12" s="317"/>
      <c r="K12" s="317"/>
      <c r="L12" s="12"/>
      <c r="M12" s="12"/>
      <c r="N12" s="12"/>
      <c r="O12" s="12"/>
      <c r="P12" s="12"/>
      <c r="Q12" s="12"/>
      <c r="R12" s="12"/>
      <c r="S12" s="12"/>
      <c r="T12" s="12"/>
      <c r="U12" s="12"/>
      <c r="V12" s="12"/>
      <c r="W12" s="12"/>
      <c r="X12" s="12"/>
      <c r="Y12" s="12"/>
      <c r="Z12" s="12"/>
    </row>
    <row r="13" spans="1:26" ht="15" customHeight="1" x14ac:dyDescent="0.2">
      <c r="A13" s="12" t="s">
        <v>412</v>
      </c>
      <c r="B13" s="108">
        <v>105.75069999999999</v>
      </c>
      <c r="C13" s="108"/>
      <c r="D13" s="108">
        <v>104.030221</v>
      </c>
      <c r="E13" s="108">
        <v>109.55937133333335</v>
      </c>
      <c r="F13" s="316">
        <v>103.33452133333333</v>
      </c>
      <c r="G13" s="316">
        <v>88.4</v>
      </c>
      <c r="H13" s="316"/>
      <c r="I13" s="316">
        <v>70.955473257038776</v>
      </c>
      <c r="J13" s="317"/>
      <c r="K13" s="317"/>
      <c r="L13" s="12"/>
      <c r="M13" s="12"/>
      <c r="N13" s="12"/>
      <c r="O13" s="12"/>
      <c r="P13" s="12"/>
      <c r="Q13" s="12"/>
      <c r="R13" s="12"/>
      <c r="S13" s="12"/>
      <c r="T13" s="12"/>
      <c r="U13" s="12"/>
      <c r="V13" s="12"/>
      <c r="W13" s="12"/>
      <c r="X13" s="12"/>
      <c r="Y13" s="12"/>
      <c r="Z13" s="12"/>
    </row>
    <row r="14" spans="1:26" ht="15" customHeight="1" x14ac:dyDescent="0.2">
      <c r="A14" s="12" t="s">
        <v>413</v>
      </c>
      <c r="B14" s="108">
        <v>1211.5507</v>
      </c>
      <c r="C14" s="108"/>
      <c r="D14" s="108">
        <v>1200.9549993999997</v>
      </c>
      <c r="E14" s="108">
        <v>1273.1593713333332</v>
      </c>
      <c r="F14" s="316">
        <v>1329.1345213333334</v>
      </c>
      <c r="G14" s="316">
        <v>1316.1000000000001</v>
      </c>
      <c r="H14" s="316"/>
      <c r="I14" s="316">
        <v>1280.8622275370392</v>
      </c>
      <c r="J14" s="317"/>
      <c r="K14" s="317"/>
      <c r="L14" s="12"/>
      <c r="M14" s="12"/>
      <c r="N14" s="12"/>
      <c r="O14" s="12"/>
      <c r="P14" s="12"/>
      <c r="Q14" s="12"/>
      <c r="R14" s="12"/>
      <c r="S14" s="12"/>
      <c r="T14" s="12"/>
      <c r="U14" s="12"/>
      <c r="V14" s="12"/>
      <c r="W14" s="12"/>
      <c r="X14" s="12"/>
      <c r="Y14" s="12"/>
      <c r="Z14" s="12"/>
    </row>
    <row r="15" spans="1:26" ht="5.25" customHeight="1" x14ac:dyDescent="0.2">
      <c r="A15" s="12"/>
      <c r="B15" s="25"/>
      <c r="C15" s="25"/>
      <c r="D15" s="25"/>
      <c r="E15" s="25"/>
      <c r="F15" s="118"/>
      <c r="G15" s="118"/>
      <c r="H15" s="118"/>
      <c r="I15" s="118"/>
      <c r="J15" s="258"/>
      <c r="K15" s="258"/>
      <c r="L15" s="12"/>
      <c r="M15" s="12"/>
      <c r="N15" s="12"/>
      <c r="O15" s="12"/>
      <c r="P15" s="12"/>
      <c r="Q15" s="12"/>
      <c r="R15" s="12"/>
      <c r="S15" s="12"/>
      <c r="T15" s="12"/>
      <c r="U15" s="12"/>
      <c r="V15" s="12"/>
      <c r="W15" s="12"/>
      <c r="X15" s="12"/>
      <c r="Y15" s="12"/>
      <c r="Z15" s="12"/>
    </row>
    <row r="16" spans="1:26" s="194" customFormat="1" ht="18.75" customHeight="1" x14ac:dyDescent="0.2">
      <c r="A16" s="195" t="s">
        <v>588</v>
      </c>
      <c r="B16" s="262">
        <v>3.4757089163912918</v>
      </c>
      <c r="C16" s="262"/>
      <c r="D16" s="262">
        <v>3.5357368843866746</v>
      </c>
      <c r="E16" s="262">
        <v>3.3969236361907846</v>
      </c>
      <c r="F16" s="262">
        <v>3.12</v>
      </c>
      <c r="G16" s="262">
        <v>3.15</v>
      </c>
      <c r="H16" s="262"/>
      <c r="I16" s="262">
        <v>3.1990525232984193</v>
      </c>
      <c r="J16" s="350"/>
      <c r="K16" s="350"/>
    </row>
    <row r="17" spans="1:26" x14ac:dyDescent="0.2">
      <c r="A17" s="12"/>
      <c r="B17" s="325"/>
      <c r="C17" s="325"/>
      <c r="D17" s="325"/>
      <c r="E17" s="325"/>
      <c r="F17" s="351"/>
      <c r="G17" s="351"/>
      <c r="H17" s="351"/>
      <c r="I17" s="351"/>
      <c r="J17" s="325"/>
      <c r="K17" s="325"/>
      <c r="L17" s="12"/>
      <c r="M17" s="12"/>
      <c r="N17" s="12"/>
      <c r="O17" s="12"/>
      <c r="P17" s="12"/>
      <c r="Q17" s="12"/>
      <c r="R17" s="12"/>
      <c r="S17" s="12"/>
      <c r="T17" s="12"/>
      <c r="U17" s="12"/>
      <c r="V17" s="12"/>
      <c r="W17" s="12"/>
      <c r="X17" s="12"/>
      <c r="Y17" s="12"/>
      <c r="Z17" s="12"/>
    </row>
    <row r="18" spans="1:26" x14ac:dyDescent="0.2">
      <c r="A18" s="12"/>
      <c r="B18" s="325"/>
      <c r="C18" s="325"/>
      <c r="D18" s="325"/>
      <c r="E18" s="325"/>
      <c r="F18" s="351"/>
      <c r="G18" s="351"/>
      <c r="H18" s="351"/>
      <c r="I18" s="351"/>
      <c r="J18" s="325"/>
      <c r="K18" s="325"/>
      <c r="L18" s="12"/>
      <c r="M18" s="12"/>
      <c r="N18" s="12"/>
      <c r="O18" s="12"/>
      <c r="P18" s="12"/>
      <c r="Q18" s="12"/>
      <c r="R18" s="12"/>
      <c r="S18" s="12"/>
      <c r="T18" s="12"/>
      <c r="U18" s="12"/>
      <c r="V18" s="12"/>
      <c r="W18" s="12"/>
      <c r="X18" s="12"/>
      <c r="Y18" s="12"/>
      <c r="Z18" s="12"/>
    </row>
    <row r="19" spans="1:26" ht="35.25" customHeight="1" x14ac:dyDescent="0.2">
      <c r="A19" s="373" t="s">
        <v>593</v>
      </c>
      <c r="B19" s="378"/>
      <c r="C19" s="378"/>
      <c r="D19" s="378"/>
      <c r="E19" s="378"/>
      <c r="F19" s="379"/>
      <c r="G19" s="379"/>
      <c r="H19" s="379"/>
      <c r="I19" s="379"/>
      <c r="J19" s="325"/>
      <c r="K19" s="325"/>
      <c r="L19" s="12"/>
      <c r="M19" s="12"/>
      <c r="N19" s="12"/>
      <c r="O19" s="12"/>
      <c r="P19" s="12"/>
      <c r="Q19" s="12"/>
      <c r="R19" s="12"/>
      <c r="S19" s="12"/>
      <c r="T19" s="12"/>
      <c r="U19" s="12"/>
      <c r="V19" s="12"/>
      <c r="W19" s="12"/>
      <c r="X19" s="12"/>
      <c r="Y19" s="12"/>
      <c r="Z19" s="12"/>
    </row>
    <row r="20" spans="1:26" ht="25.5" customHeight="1" thickBot="1" x14ac:dyDescent="0.25">
      <c r="A20" s="313" t="s">
        <v>257</v>
      </c>
      <c r="B20" s="288" t="s">
        <v>417</v>
      </c>
      <c r="C20" s="288"/>
      <c r="D20" s="288" t="s">
        <v>454</v>
      </c>
      <c r="E20" s="288" t="s">
        <v>456</v>
      </c>
      <c r="F20" s="288" t="s">
        <v>520</v>
      </c>
      <c r="G20" s="288" t="s">
        <v>532</v>
      </c>
      <c r="H20" s="288"/>
      <c r="I20" s="288" t="s">
        <v>596</v>
      </c>
      <c r="J20" s="325"/>
      <c r="K20" s="325"/>
      <c r="L20" s="12"/>
      <c r="M20" s="12"/>
      <c r="N20" s="12"/>
      <c r="O20" s="12"/>
      <c r="P20" s="12"/>
      <c r="Q20" s="12"/>
      <c r="R20" s="12"/>
      <c r="S20" s="12"/>
      <c r="T20" s="12"/>
      <c r="U20" s="12"/>
      <c r="V20" s="12"/>
      <c r="W20" s="12"/>
      <c r="X20" s="12"/>
      <c r="Y20" s="12"/>
      <c r="Z20" s="12"/>
    </row>
    <row r="21" spans="1:26" ht="14.25" customHeight="1" x14ac:dyDescent="0.2">
      <c r="A21" s="12"/>
      <c r="B21" s="12"/>
      <c r="C21" s="12"/>
      <c r="D21" s="12"/>
      <c r="E21" s="12"/>
      <c r="F21" s="118"/>
      <c r="G21" s="118"/>
      <c r="H21" s="118"/>
      <c r="I21" s="118"/>
      <c r="J21" s="325"/>
      <c r="K21" s="325"/>
      <c r="L21" s="12"/>
      <c r="M21" s="12"/>
      <c r="N21" s="12"/>
      <c r="O21" s="12"/>
      <c r="P21" s="12"/>
      <c r="Q21" s="12"/>
      <c r="R21" s="12"/>
      <c r="S21" s="12"/>
      <c r="T21" s="12"/>
      <c r="U21" s="12"/>
      <c r="V21" s="12"/>
      <c r="W21" s="12"/>
      <c r="X21" s="12"/>
      <c r="Y21" s="12"/>
      <c r="Z21" s="12"/>
    </row>
    <row r="22" spans="1:26" ht="13.5" customHeight="1" x14ac:dyDescent="0.2">
      <c r="A22" s="12" t="s">
        <v>590</v>
      </c>
      <c r="B22" s="108">
        <v>4642.5</v>
      </c>
      <c r="C22" s="108"/>
      <c r="D22" s="108">
        <v>4631.6000000000004</v>
      </c>
      <c r="E22" s="108">
        <v>4541.5</v>
      </c>
      <c r="F22" s="108">
        <v>4484.3</v>
      </c>
      <c r="G22" s="108">
        <v>4462.2</v>
      </c>
      <c r="H22" s="108"/>
      <c r="I22" s="108">
        <v>4127.1000000000004</v>
      </c>
      <c r="J22" s="108"/>
      <c r="K22" s="108"/>
      <c r="L22" s="12"/>
      <c r="M22" s="12"/>
      <c r="N22" s="12"/>
      <c r="O22" s="12"/>
      <c r="P22" s="12"/>
      <c r="Q22" s="12"/>
      <c r="R22" s="12"/>
      <c r="S22" s="12"/>
      <c r="T22" s="12"/>
      <c r="U22" s="12"/>
      <c r="V22" s="12"/>
      <c r="W22" s="12"/>
      <c r="X22" s="12"/>
      <c r="Y22" s="12"/>
      <c r="Z22" s="12"/>
    </row>
    <row r="23" spans="1:26" ht="13.5" customHeight="1" x14ac:dyDescent="0.2">
      <c r="A23" s="12" t="s">
        <v>591</v>
      </c>
      <c r="B23" s="108">
        <v>139.4</v>
      </c>
      <c r="C23" s="108"/>
      <c r="D23" s="108">
        <v>162.9</v>
      </c>
      <c r="E23" s="108">
        <v>412.6</v>
      </c>
      <c r="F23" s="108">
        <v>320.3</v>
      </c>
      <c r="G23" s="108">
        <v>361.7</v>
      </c>
      <c r="H23" s="108"/>
      <c r="I23" s="108">
        <v>693.8</v>
      </c>
      <c r="J23" s="325"/>
      <c r="K23" s="325"/>
      <c r="L23" s="12"/>
      <c r="M23" s="12"/>
      <c r="N23" s="12"/>
      <c r="O23" s="12"/>
      <c r="P23" s="12"/>
      <c r="Q23" s="12"/>
      <c r="R23" s="12"/>
      <c r="S23" s="12"/>
      <c r="T23" s="12"/>
      <c r="U23" s="12"/>
      <c r="V23" s="12"/>
      <c r="W23" s="12"/>
      <c r="X23" s="12"/>
      <c r="Y23" s="12"/>
      <c r="Z23" s="12"/>
    </row>
    <row r="24" spans="1:26" ht="13.5" customHeight="1" x14ac:dyDescent="0.2">
      <c r="A24" s="12" t="s">
        <v>37</v>
      </c>
      <c r="B24" s="108">
        <v>-99.2</v>
      </c>
      <c r="C24" s="108"/>
      <c r="D24" s="108">
        <v>-71.3</v>
      </c>
      <c r="E24" s="108">
        <v>-24</v>
      </c>
      <c r="F24" s="108">
        <v>-31.9</v>
      </c>
      <c r="G24" s="108">
        <v>-30.3</v>
      </c>
      <c r="H24" s="108"/>
      <c r="I24" s="108">
        <v>-28.1</v>
      </c>
      <c r="J24" s="325"/>
      <c r="K24" s="325"/>
      <c r="L24" s="12"/>
      <c r="M24" s="12"/>
      <c r="N24" s="12"/>
      <c r="O24" s="12"/>
      <c r="P24" s="12"/>
      <c r="Q24" s="12"/>
      <c r="R24" s="12"/>
      <c r="S24" s="12"/>
      <c r="T24" s="12"/>
      <c r="U24" s="12"/>
      <c r="V24" s="12"/>
      <c r="W24" s="12"/>
      <c r="X24" s="12"/>
      <c r="Y24" s="12"/>
      <c r="Z24" s="12"/>
    </row>
    <row r="25" spans="1:26" ht="5.25" customHeight="1" x14ac:dyDescent="0.2">
      <c r="A25" s="12"/>
      <c r="B25" s="325"/>
      <c r="C25" s="325"/>
      <c r="D25" s="325"/>
      <c r="E25" s="325"/>
      <c r="F25" s="351"/>
      <c r="G25" s="351"/>
      <c r="H25" s="351"/>
      <c r="I25" s="351"/>
      <c r="J25" s="325"/>
      <c r="K25" s="325"/>
      <c r="L25" s="12"/>
      <c r="M25" s="12"/>
      <c r="N25" s="12"/>
      <c r="O25" s="12"/>
      <c r="P25" s="12"/>
      <c r="Q25" s="12"/>
      <c r="R25" s="12"/>
      <c r="S25" s="12"/>
      <c r="T25" s="12"/>
      <c r="U25" s="12"/>
      <c r="V25" s="12"/>
      <c r="W25" s="12"/>
      <c r="X25" s="12"/>
      <c r="Y25" s="12"/>
      <c r="Z25" s="12"/>
    </row>
    <row r="26" spans="1:26" ht="18.75" customHeight="1" x14ac:dyDescent="0.2">
      <c r="A26" s="262" t="s">
        <v>187</v>
      </c>
      <c r="B26" s="144">
        <v>4682.7</v>
      </c>
      <c r="C26" s="144">
        <v>0</v>
      </c>
      <c r="D26" s="144">
        <v>4723.2</v>
      </c>
      <c r="E26" s="144">
        <v>4930.1000000000004</v>
      </c>
      <c r="F26" s="144">
        <v>4772.7000000000007</v>
      </c>
      <c r="G26" s="144">
        <v>4793.5999999999995</v>
      </c>
      <c r="H26" s="144"/>
      <c r="I26" s="144">
        <v>4792.8</v>
      </c>
      <c r="J26" s="258"/>
      <c r="K26" s="258"/>
      <c r="L26" s="12"/>
      <c r="M26" s="12"/>
      <c r="N26" s="12"/>
      <c r="O26" s="12"/>
      <c r="P26" s="12"/>
      <c r="Q26" s="12"/>
      <c r="R26" s="12"/>
      <c r="S26" s="12"/>
      <c r="T26" s="12"/>
      <c r="U26" s="12"/>
      <c r="V26" s="12"/>
      <c r="W26" s="12"/>
      <c r="X26" s="12"/>
      <c r="Y26" s="12"/>
      <c r="Z26" s="12"/>
    </row>
    <row r="27" spans="1:26" ht="6" customHeight="1" x14ac:dyDescent="0.2">
      <c r="A27" s="112"/>
      <c r="B27" s="109"/>
      <c r="C27" s="109"/>
      <c r="D27" s="109"/>
      <c r="E27" s="109"/>
      <c r="F27" s="236"/>
      <c r="G27" s="236"/>
      <c r="H27" s="236"/>
      <c r="I27" s="236"/>
      <c r="J27" s="109"/>
      <c r="K27" s="109"/>
      <c r="L27" s="12"/>
      <c r="M27" s="12"/>
      <c r="N27" s="12"/>
      <c r="O27" s="12"/>
      <c r="P27" s="12"/>
      <c r="Q27" s="12"/>
      <c r="R27" s="12"/>
      <c r="S27" s="12"/>
      <c r="T27" s="12"/>
      <c r="U27" s="12"/>
      <c r="V27" s="12"/>
      <c r="W27" s="12"/>
      <c r="X27" s="12"/>
      <c r="Y27" s="12"/>
      <c r="Z27" s="12"/>
    </row>
    <row r="28" spans="1:26" ht="13.5" customHeight="1" x14ac:dyDescent="0.2">
      <c r="A28" s="12" t="s">
        <v>592</v>
      </c>
      <c r="B28" s="426">
        <v>1105.8</v>
      </c>
      <c r="C28" s="426"/>
      <c r="D28" s="426">
        <v>1096.9247783999997</v>
      </c>
      <c r="E28" s="426">
        <v>1163.5999999999999</v>
      </c>
      <c r="F28" s="426">
        <v>1225.8</v>
      </c>
      <c r="G28" s="426">
        <v>1227.7</v>
      </c>
      <c r="H28" s="426"/>
      <c r="I28" s="426">
        <v>1209.9067542800003</v>
      </c>
      <c r="J28" s="258"/>
      <c r="K28" s="258"/>
      <c r="L28" s="12"/>
      <c r="M28" s="12"/>
      <c r="N28" s="12"/>
      <c r="O28" s="12"/>
      <c r="P28" s="12"/>
      <c r="Q28" s="12"/>
      <c r="R28" s="12"/>
      <c r="S28" s="12"/>
      <c r="T28" s="12"/>
      <c r="U28" s="12"/>
      <c r="V28" s="12"/>
      <c r="W28" s="12"/>
      <c r="X28" s="12"/>
      <c r="Y28" s="12"/>
      <c r="Z28" s="12"/>
    </row>
    <row r="29" spans="1:26" ht="5.25" customHeight="1" x14ac:dyDescent="0.2">
      <c r="A29" s="12"/>
      <c r="B29" s="258"/>
      <c r="C29" s="258"/>
      <c r="D29" s="258"/>
      <c r="E29" s="258"/>
      <c r="F29" s="312"/>
      <c r="G29" s="312"/>
      <c r="H29" s="312"/>
      <c r="I29" s="312"/>
      <c r="J29" s="258"/>
      <c r="K29" s="258"/>
      <c r="L29" s="12"/>
      <c r="M29" s="12"/>
      <c r="N29" s="12"/>
      <c r="O29" s="12"/>
      <c r="P29" s="12"/>
      <c r="Q29" s="12"/>
      <c r="R29" s="12"/>
      <c r="S29" s="12"/>
      <c r="T29" s="12"/>
      <c r="U29" s="12"/>
      <c r="V29" s="12"/>
      <c r="W29" s="12"/>
      <c r="X29" s="12"/>
      <c r="Y29" s="12"/>
      <c r="Z29" s="12"/>
    </row>
    <row r="30" spans="1:26" s="194" customFormat="1" ht="18.75" customHeight="1" x14ac:dyDescent="0.2">
      <c r="A30" s="195" t="s">
        <v>589</v>
      </c>
      <c r="B30" s="262">
        <v>4.2346717308735755</v>
      </c>
      <c r="C30" s="262"/>
      <c r="D30" s="262">
        <v>4.3058558736264221</v>
      </c>
      <c r="E30" s="262">
        <v>4.2369370917841191</v>
      </c>
      <c r="F30" s="262">
        <v>3.8935389133627027</v>
      </c>
      <c r="G30" s="262">
        <v>3.9045369389916096</v>
      </c>
      <c r="H30" s="262"/>
      <c r="I30" s="262">
        <v>3.9612970032985166</v>
      </c>
      <c r="J30" s="350"/>
      <c r="K30" s="350"/>
    </row>
    <row r="31" spans="1:26" x14ac:dyDescent="0.2">
      <c r="A31" s="12"/>
      <c r="B31" s="258"/>
      <c r="C31" s="258"/>
      <c r="D31" s="258"/>
      <c r="E31" s="258"/>
      <c r="F31" s="312"/>
      <c r="G31" s="312"/>
      <c r="H31" s="312"/>
      <c r="I31" s="312"/>
      <c r="J31" s="258"/>
      <c r="K31" s="258"/>
      <c r="L31" s="12"/>
      <c r="M31" s="12"/>
      <c r="N31" s="12"/>
      <c r="O31" s="12"/>
      <c r="P31" s="12"/>
      <c r="Q31" s="12"/>
      <c r="R31" s="12"/>
      <c r="S31" s="12"/>
      <c r="T31" s="12"/>
      <c r="U31" s="12"/>
      <c r="V31" s="12"/>
      <c r="W31" s="12"/>
      <c r="X31" s="12"/>
      <c r="Y31" s="12"/>
      <c r="Z31" s="12"/>
    </row>
    <row r="32" spans="1:26" x14ac:dyDescent="0.2">
      <c r="A32" s="12"/>
      <c r="B32" s="258"/>
      <c r="C32" s="258"/>
      <c r="D32" s="258"/>
      <c r="E32" s="258"/>
      <c r="F32" s="312"/>
      <c r="G32" s="312"/>
      <c r="H32" s="312"/>
      <c r="I32" s="312"/>
      <c r="J32" s="258"/>
      <c r="K32" s="258"/>
      <c r="L32" s="12"/>
      <c r="M32" s="12"/>
      <c r="N32" s="12"/>
      <c r="O32" s="12"/>
      <c r="P32" s="12"/>
      <c r="Q32" s="12"/>
      <c r="R32" s="12"/>
      <c r="S32" s="12"/>
      <c r="T32" s="12"/>
      <c r="U32" s="12"/>
      <c r="V32" s="12"/>
      <c r="W32" s="12"/>
      <c r="X32" s="12"/>
      <c r="Y32" s="12"/>
      <c r="Z32" s="12"/>
    </row>
    <row r="33" spans="1:26" x14ac:dyDescent="0.2">
      <c r="A33" s="12"/>
      <c r="B33" s="258"/>
      <c r="C33" s="258"/>
      <c r="D33" s="258"/>
      <c r="E33" s="258"/>
      <c r="F33" s="312"/>
      <c r="G33" s="312"/>
      <c r="H33" s="312"/>
      <c r="I33" s="312"/>
      <c r="J33" s="258"/>
      <c r="K33" s="258"/>
      <c r="L33" s="12"/>
      <c r="M33" s="12"/>
      <c r="N33" s="12"/>
      <c r="O33" s="12"/>
      <c r="P33" s="12"/>
      <c r="Q33" s="12"/>
      <c r="R33" s="12"/>
      <c r="S33" s="12"/>
      <c r="T33" s="12"/>
      <c r="U33" s="12"/>
      <c r="V33" s="12"/>
      <c r="W33" s="12"/>
      <c r="X33" s="12"/>
      <c r="Y33" s="12"/>
      <c r="Z33" s="12"/>
    </row>
    <row r="34" spans="1:26" x14ac:dyDescent="0.2">
      <c r="A34" s="12"/>
      <c r="B34" s="258"/>
      <c r="C34" s="258"/>
      <c r="D34" s="258"/>
      <c r="E34" s="258"/>
      <c r="F34" s="312"/>
      <c r="G34" s="312"/>
      <c r="H34" s="312"/>
      <c r="I34" s="312"/>
      <c r="J34" s="258"/>
      <c r="K34" s="258"/>
      <c r="L34" s="12"/>
      <c r="M34" s="12"/>
      <c r="N34" s="12"/>
      <c r="O34" s="12"/>
      <c r="P34" s="12"/>
      <c r="Q34" s="12"/>
      <c r="R34" s="12"/>
      <c r="S34" s="12"/>
      <c r="T34" s="12"/>
      <c r="U34" s="12"/>
      <c r="V34" s="12"/>
      <c r="W34" s="12"/>
      <c r="X34" s="12"/>
      <c r="Y34" s="12"/>
      <c r="Z34" s="12"/>
    </row>
    <row r="35" spans="1:26" x14ac:dyDescent="0.2">
      <c r="A35" s="12"/>
      <c r="B35" s="258"/>
      <c r="C35" s="258"/>
      <c r="D35" s="258"/>
      <c r="E35" s="258"/>
      <c r="F35" s="312"/>
      <c r="G35" s="312"/>
      <c r="H35" s="312"/>
      <c r="I35" s="312"/>
      <c r="J35" s="258"/>
      <c r="K35" s="258"/>
      <c r="L35" s="12"/>
      <c r="M35" s="12"/>
      <c r="N35" s="12"/>
      <c r="O35" s="12"/>
      <c r="P35" s="12"/>
      <c r="Q35" s="12"/>
      <c r="R35" s="12"/>
      <c r="S35" s="12"/>
      <c r="T35" s="12"/>
      <c r="U35" s="12"/>
      <c r="V35" s="12"/>
      <c r="W35" s="12"/>
      <c r="X35" s="12"/>
      <c r="Y35" s="12"/>
      <c r="Z35" s="12"/>
    </row>
    <row r="36" spans="1:26" x14ac:dyDescent="0.2">
      <c r="A36" s="12"/>
      <c r="B36" s="258"/>
      <c r="C36" s="258"/>
      <c r="D36" s="258"/>
      <c r="E36" s="258"/>
      <c r="F36" s="312"/>
      <c r="G36" s="312"/>
      <c r="H36" s="312"/>
      <c r="I36" s="312"/>
      <c r="J36" s="258"/>
      <c r="K36" s="258"/>
      <c r="L36" s="12"/>
      <c r="M36" s="12"/>
      <c r="N36" s="12"/>
      <c r="O36" s="12"/>
      <c r="P36" s="12"/>
      <c r="Q36" s="12"/>
      <c r="R36" s="12"/>
      <c r="S36" s="12"/>
      <c r="T36" s="12"/>
      <c r="U36" s="12"/>
      <c r="V36" s="12"/>
      <c r="W36" s="12"/>
      <c r="X36" s="12"/>
      <c r="Y36" s="12"/>
      <c r="Z36" s="12"/>
    </row>
    <row r="37" spans="1:26" x14ac:dyDescent="0.2">
      <c r="A37" s="12"/>
      <c r="B37" s="258"/>
      <c r="C37" s="258"/>
      <c r="D37" s="258"/>
      <c r="E37" s="258"/>
      <c r="F37" s="312"/>
      <c r="G37" s="312"/>
      <c r="H37" s="312"/>
      <c r="I37" s="312"/>
      <c r="J37" s="258"/>
      <c r="K37" s="258"/>
      <c r="L37" s="12"/>
      <c r="M37" s="12"/>
      <c r="N37" s="12"/>
      <c r="O37" s="12"/>
      <c r="P37" s="12"/>
      <c r="Q37" s="12"/>
      <c r="R37" s="12"/>
      <c r="S37" s="12"/>
      <c r="T37" s="12"/>
      <c r="U37" s="12"/>
      <c r="V37" s="12"/>
      <c r="W37" s="12"/>
      <c r="X37" s="12"/>
      <c r="Y37" s="12"/>
      <c r="Z37" s="12"/>
    </row>
    <row r="38" spans="1:26" x14ac:dyDescent="0.2">
      <c r="A38" s="12"/>
      <c r="B38" s="258"/>
      <c r="C38" s="258"/>
      <c r="D38" s="258"/>
      <c r="E38" s="258"/>
      <c r="F38" s="312"/>
      <c r="G38" s="312"/>
      <c r="H38" s="312"/>
      <c r="I38" s="312"/>
      <c r="J38" s="258"/>
      <c r="K38" s="258"/>
      <c r="L38" s="12"/>
      <c r="M38" s="12"/>
      <c r="N38" s="12"/>
      <c r="O38" s="12"/>
      <c r="P38" s="12"/>
      <c r="Q38" s="12"/>
      <c r="R38" s="12"/>
      <c r="S38" s="12"/>
      <c r="T38" s="12"/>
      <c r="U38" s="12"/>
      <c r="V38" s="12"/>
      <c r="W38" s="12"/>
      <c r="X38" s="12"/>
      <c r="Y38" s="12"/>
      <c r="Z38" s="12"/>
    </row>
    <row r="39" spans="1:26" x14ac:dyDescent="0.2">
      <c r="A39" s="12"/>
      <c r="B39" s="258"/>
      <c r="C39" s="258"/>
      <c r="D39" s="258"/>
      <c r="E39" s="258"/>
      <c r="F39" s="312"/>
      <c r="G39" s="312"/>
      <c r="H39" s="312"/>
      <c r="I39" s="312"/>
      <c r="J39" s="258"/>
      <c r="K39" s="258"/>
      <c r="L39" s="12"/>
      <c r="M39" s="12"/>
      <c r="N39" s="12"/>
      <c r="O39" s="12"/>
      <c r="P39" s="12"/>
      <c r="Q39" s="12"/>
      <c r="R39" s="12"/>
      <c r="S39" s="12"/>
      <c r="T39" s="12"/>
      <c r="U39" s="12"/>
      <c r="V39" s="12"/>
      <c r="W39" s="12"/>
      <c r="X39" s="12"/>
      <c r="Y39" s="12"/>
      <c r="Z39" s="12"/>
    </row>
    <row r="40" spans="1:26" x14ac:dyDescent="0.2">
      <c r="A40" s="12"/>
      <c r="B40" s="258"/>
      <c r="C40" s="258"/>
      <c r="D40" s="258"/>
      <c r="E40" s="258"/>
      <c r="F40" s="312"/>
      <c r="G40" s="312"/>
      <c r="H40" s="312"/>
      <c r="I40" s="312"/>
      <c r="J40" s="258"/>
      <c r="K40" s="258"/>
      <c r="L40" s="12"/>
      <c r="M40" s="12"/>
      <c r="N40" s="12"/>
      <c r="O40" s="12"/>
      <c r="P40" s="12"/>
      <c r="Q40" s="12"/>
      <c r="R40" s="12"/>
      <c r="S40" s="12"/>
      <c r="T40" s="12"/>
      <c r="U40" s="12"/>
      <c r="V40" s="12"/>
      <c r="W40" s="12"/>
      <c r="X40" s="12"/>
      <c r="Y40" s="12"/>
      <c r="Z40" s="12"/>
    </row>
    <row r="41" spans="1:26" x14ac:dyDescent="0.2">
      <c r="A41" s="12"/>
      <c r="B41" s="258"/>
      <c r="C41" s="258"/>
      <c r="D41" s="258"/>
      <c r="E41" s="258"/>
      <c r="F41" s="312"/>
      <c r="G41" s="312"/>
      <c r="H41" s="312"/>
      <c r="I41" s="312"/>
      <c r="J41" s="258"/>
      <c r="K41" s="258"/>
      <c r="L41" s="12"/>
      <c r="M41" s="12"/>
      <c r="N41" s="12"/>
      <c r="O41" s="12"/>
      <c r="P41" s="12"/>
      <c r="Q41" s="12"/>
      <c r="R41" s="12"/>
      <c r="S41" s="12"/>
      <c r="T41" s="12"/>
      <c r="U41" s="12"/>
      <c r="V41" s="12"/>
      <c r="W41" s="12"/>
      <c r="X41" s="12"/>
      <c r="Y41" s="12"/>
      <c r="Z41" s="12"/>
    </row>
    <row r="42" spans="1:26" x14ac:dyDescent="0.2">
      <c r="A42" s="12"/>
      <c r="B42" s="258"/>
      <c r="C42" s="258"/>
      <c r="D42" s="258"/>
      <c r="E42" s="258"/>
      <c r="F42" s="312"/>
      <c r="G42" s="312"/>
      <c r="H42" s="312"/>
      <c r="I42" s="312"/>
      <c r="J42" s="258"/>
      <c r="K42" s="258"/>
      <c r="L42" s="12"/>
      <c r="M42" s="12"/>
      <c r="N42" s="12"/>
      <c r="O42" s="12"/>
      <c r="P42" s="12"/>
      <c r="Q42" s="12"/>
      <c r="R42" s="12"/>
      <c r="S42" s="12"/>
      <c r="T42" s="12"/>
      <c r="U42" s="12"/>
      <c r="V42" s="12"/>
      <c r="W42" s="12"/>
      <c r="X42" s="12"/>
      <c r="Y42" s="12"/>
      <c r="Z42" s="12"/>
    </row>
    <row r="43" spans="1:26" x14ac:dyDescent="0.2">
      <c r="A43" s="12"/>
      <c r="B43" s="258"/>
      <c r="C43" s="258"/>
      <c r="D43" s="258"/>
      <c r="E43" s="258"/>
      <c r="F43" s="312"/>
      <c r="G43" s="312"/>
      <c r="H43" s="312"/>
      <c r="I43" s="312"/>
      <c r="J43" s="258"/>
      <c r="K43" s="258"/>
      <c r="L43" s="12"/>
      <c r="M43" s="12"/>
      <c r="N43" s="12"/>
      <c r="O43" s="12"/>
      <c r="P43" s="12"/>
      <c r="Q43" s="12"/>
      <c r="R43" s="12"/>
      <c r="S43" s="12"/>
      <c r="T43" s="12"/>
      <c r="U43" s="12"/>
      <c r="V43" s="12"/>
      <c r="W43" s="12"/>
      <c r="X43" s="12"/>
      <c r="Y43" s="12"/>
      <c r="Z43" s="12"/>
    </row>
    <row r="44" spans="1:26" x14ac:dyDescent="0.2">
      <c r="A44" s="12"/>
      <c r="B44" s="258"/>
      <c r="C44" s="258"/>
      <c r="D44" s="258"/>
      <c r="E44" s="258"/>
      <c r="F44" s="312"/>
      <c r="G44" s="312"/>
      <c r="H44" s="312"/>
      <c r="I44" s="312"/>
      <c r="J44" s="258"/>
      <c r="K44" s="258"/>
      <c r="L44" s="12"/>
      <c r="M44" s="12"/>
      <c r="N44" s="12"/>
      <c r="O44" s="12"/>
      <c r="P44" s="12"/>
      <c r="Q44" s="12"/>
      <c r="R44" s="12"/>
      <c r="S44" s="12"/>
      <c r="T44" s="12"/>
      <c r="U44" s="12"/>
      <c r="V44" s="12"/>
      <c r="W44" s="12"/>
      <c r="X44" s="12"/>
      <c r="Y44" s="12"/>
      <c r="Z44" s="12"/>
    </row>
    <row r="45" spans="1:26" x14ac:dyDescent="0.2">
      <c r="A45" s="12"/>
      <c r="B45" s="258"/>
      <c r="C45" s="258"/>
      <c r="D45" s="258"/>
      <c r="E45" s="258"/>
      <c r="F45" s="312"/>
      <c r="G45" s="312"/>
      <c r="H45" s="312"/>
      <c r="I45" s="312"/>
      <c r="J45" s="258"/>
      <c r="K45" s="258"/>
      <c r="L45" s="12"/>
      <c r="M45" s="12"/>
      <c r="N45" s="12"/>
      <c r="O45" s="12"/>
      <c r="P45" s="12"/>
      <c r="Q45" s="12"/>
      <c r="R45" s="12"/>
      <c r="S45" s="12"/>
      <c r="T45" s="12"/>
      <c r="U45" s="12"/>
      <c r="V45" s="12"/>
      <c r="W45" s="12"/>
      <c r="X45" s="12"/>
      <c r="Y45" s="12"/>
      <c r="Z45" s="12"/>
    </row>
    <row r="46" spans="1:26" x14ac:dyDescent="0.2">
      <c r="A46" s="12"/>
      <c r="B46" s="258"/>
      <c r="C46" s="258"/>
      <c r="D46" s="258"/>
      <c r="E46" s="258"/>
      <c r="F46" s="312"/>
      <c r="G46" s="312"/>
      <c r="H46" s="312"/>
      <c r="I46" s="312"/>
      <c r="J46" s="258"/>
      <c r="K46" s="258"/>
      <c r="L46" s="12"/>
      <c r="M46" s="12"/>
      <c r="N46" s="12"/>
      <c r="O46" s="12"/>
      <c r="P46" s="12"/>
      <c r="Q46" s="12"/>
      <c r="R46" s="12"/>
      <c r="S46" s="12"/>
      <c r="T46" s="12"/>
      <c r="U46" s="12"/>
      <c r="V46" s="12"/>
      <c r="W46" s="12"/>
      <c r="X46" s="12"/>
      <c r="Y46" s="12"/>
      <c r="Z46" s="12"/>
    </row>
    <row r="47" spans="1:26" x14ac:dyDescent="0.2">
      <c r="A47" s="12"/>
      <c r="B47" s="258"/>
      <c r="C47" s="258"/>
      <c r="D47" s="258"/>
      <c r="E47" s="258"/>
      <c r="F47" s="312"/>
      <c r="G47" s="312"/>
      <c r="H47" s="312"/>
      <c r="I47" s="312"/>
      <c r="J47" s="258"/>
      <c r="K47" s="258"/>
      <c r="L47" s="12"/>
      <c r="M47" s="12"/>
      <c r="N47" s="12"/>
      <c r="O47" s="12"/>
      <c r="P47" s="12"/>
      <c r="Q47" s="12"/>
      <c r="R47" s="12"/>
      <c r="S47" s="12"/>
      <c r="T47" s="12"/>
      <c r="U47" s="12"/>
      <c r="V47" s="12"/>
      <c r="W47" s="12"/>
      <c r="X47" s="12"/>
      <c r="Y47" s="12"/>
      <c r="Z47" s="12"/>
    </row>
    <row r="48" spans="1:26" x14ac:dyDescent="0.2">
      <c r="A48" s="12"/>
      <c r="B48" s="258"/>
      <c r="C48" s="258"/>
      <c r="D48" s="258"/>
      <c r="E48" s="258"/>
      <c r="F48" s="312"/>
      <c r="G48" s="312"/>
      <c r="H48" s="312"/>
      <c r="I48" s="312"/>
      <c r="J48" s="258"/>
      <c r="K48" s="258"/>
      <c r="L48" s="12"/>
      <c r="M48" s="12"/>
      <c r="N48" s="12"/>
      <c r="O48" s="12"/>
      <c r="P48" s="12"/>
      <c r="Q48" s="12"/>
      <c r="R48" s="12"/>
      <c r="S48" s="12"/>
      <c r="T48" s="12"/>
      <c r="U48" s="12"/>
      <c r="V48" s="12"/>
      <c r="W48" s="12"/>
      <c r="X48" s="12"/>
      <c r="Y48" s="12"/>
      <c r="Z48" s="12"/>
    </row>
    <row r="49" spans="1:26" x14ac:dyDescent="0.2">
      <c r="A49" s="12"/>
      <c r="B49" s="258"/>
      <c r="C49" s="258"/>
      <c r="D49" s="258"/>
      <c r="E49" s="258"/>
      <c r="F49" s="312"/>
      <c r="G49" s="312"/>
      <c r="H49" s="312"/>
      <c r="I49" s="312"/>
      <c r="J49" s="258"/>
      <c r="K49" s="258"/>
      <c r="L49" s="12"/>
      <c r="M49" s="12"/>
      <c r="N49" s="12"/>
      <c r="O49" s="12"/>
      <c r="P49" s="12"/>
      <c r="Q49" s="12"/>
      <c r="R49" s="12"/>
      <c r="S49" s="12"/>
      <c r="T49" s="12"/>
      <c r="U49" s="12"/>
      <c r="V49" s="12"/>
      <c r="W49" s="12"/>
      <c r="X49" s="12"/>
      <c r="Y49" s="12"/>
      <c r="Z49" s="12"/>
    </row>
    <row r="50" spans="1:26" x14ac:dyDescent="0.2">
      <c r="A50" s="12"/>
      <c r="B50" s="258"/>
      <c r="C50" s="258"/>
      <c r="D50" s="258"/>
      <c r="E50" s="258"/>
      <c r="F50" s="312"/>
      <c r="G50" s="312"/>
      <c r="H50" s="312"/>
      <c r="I50" s="312"/>
      <c r="J50" s="258"/>
      <c r="K50" s="258"/>
      <c r="L50" s="12"/>
      <c r="M50" s="12"/>
      <c r="N50" s="12"/>
      <c r="O50" s="12"/>
      <c r="P50" s="12"/>
      <c r="Q50" s="12"/>
      <c r="R50" s="12"/>
      <c r="S50" s="12"/>
      <c r="T50" s="12"/>
      <c r="U50" s="12"/>
      <c r="V50" s="12"/>
      <c r="W50" s="12"/>
      <c r="X50" s="12"/>
      <c r="Y50" s="12"/>
      <c r="Z50" s="12"/>
    </row>
    <row r="51" spans="1:26" x14ac:dyDescent="0.2">
      <c r="A51" s="12"/>
      <c r="B51" s="258"/>
      <c r="C51" s="258"/>
      <c r="D51" s="258"/>
      <c r="E51" s="258"/>
      <c r="F51" s="312"/>
      <c r="G51" s="312"/>
      <c r="H51" s="312"/>
      <c r="I51" s="312"/>
      <c r="J51" s="258"/>
      <c r="K51" s="258"/>
      <c r="L51" s="12"/>
      <c r="M51" s="12"/>
      <c r="N51" s="12"/>
      <c r="O51" s="12"/>
      <c r="P51" s="12"/>
      <c r="Q51" s="12"/>
      <c r="R51" s="12"/>
      <c r="S51" s="12"/>
      <c r="T51" s="12"/>
      <c r="U51" s="12"/>
      <c r="V51" s="12"/>
      <c r="W51" s="12"/>
      <c r="X51" s="12"/>
      <c r="Y51" s="12"/>
      <c r="Z51" s="12"/>
    </row>
    <row r="52" spans="1:26" x14ac:dyDescent="0.2">
      <c r="A52" s="12"/>
      <c r="B52" s="258"/>
      <c r="C52" s="258"/>
      <c r="D52" s="258"/>
      <c r="E52" s="258"/>
      <c r="F52" s="312"/>
      <c r="G52" s="312"/>
      <c r="H52" s="312"/>
      <c r="I52" s="312"/>
      <c r="J52" s="258"/>
      <c r="K52" s="258"/>
      <c r="L52" s="12"/>
      <c r="M52" s="12"/>
      <c r="N52" s="12"/>
      <c r="O52" s="12"/>
      <c r="P52" s="12"/>
      <c r="Q52" s="12"/>
      <c r="R52" s="12"/>
      <c r="S52" s="12"/>
      <c r="T52" s="12"/>
      <c r="U52" s="12"/>
      <c r="V52" s="12"/>
      <c r="W52" s="12"/>
      <c r="X52" s="12"/>
      <c r="Y52" s="12"/>
      <c r="Z52" s="12"/>
    </row>
    <row r="53" spans="1:26" x14ac:dyDescent="0.2">
      <c r="A53" s="12"/>
      <c r="B53" s="258"/>
      <c r="C53" s="258"/>
      <c r="D53" s="258"/>
      <c r="E53" s="258"/>
      <c r="F53" s="312"/>
      <c r="G53" s="312"/>
      <c r="H53" s="312"/>
      <c r="I53" s="312"/>
      <c r="J53" s="258"/>
      <c r="K53" s="258"/>
      <c r="L53" s="12"/>
      <c r="M53" s="12"/>
      <c r="N53" s="12"/>
      <c r="O53" s="12"/>
      <c r="P53" s="12"/>
      <c r="Q53" s="12"/>
      <c r="R53" s="12"/>
      <c r="S53" s="12"/>
      <c r="T53" s="12"/>
      <c r="U53" s="12"/>
      <c r="V53" s="12"/>
      <c r="W53" s="12"/>
      <c r="X53" s="12"/>
      <c r="Y53" s="12"/>
      <c r="Z53" s="12"/>
    </row>
    <row r="54" spans="1:26" x14ac:dyDescent="0.2">
      <c r="A54" s="12"/>
      <c r="B54" s="258"/>
      <c r="C54" s="258"/>
      <c r="D54" s="258"/>
      <c r="E54" s="258"/>
      <c r="F54" s="312"/>
      <c r="G54" s="312"/>
      <c r="H54" s="312"/>
      <c r="I54" s="312"/>
      <c r="J54" s="258"/>
      <c r="K54" s="258"/>
      <c r="L54" s="12"/>
      <c r="M54" s="12"/>
      <c r="N54" s="12"/>
      <c r="O54" s="12"/>
      <c r="P54" s="12"/>
      <c r="Q54" s="12"/>
      <c r="R54" s="12"/>
      <c r="S54" s="12"/>
      <c r="T54" s="12"/>
      <c r="U54" s="12"/>
      <c r="V54" s="12"/>
      <c r="W54" s="12"/>
      <c r="X54" s="12"/>
      <c r="Y54" s="12"/>
      <c r="Z54" s="12"/>
    </row>
    <row r="55" spans="1:26" x14ac:dyDescent="0.2">
      <c r="A55" s="12"/>
      <c r="B55" s="258"/>
      <c r="C55" s="258"/>
      <c r="D55" s="258"/>
      <c r="E55" s="258"/>
      <c r="F55" s="312"/>
      <c r="G55" s="312"/>
      <c r="H55" s="312"/>
      <c r="I55" s="312"/>
      <c r="J55" s="258"/>
      <c r="K55" s="258"/>
      <c r="L55" s="12"/>
      <c r="M55" s="12"/>
      <c r="N55" s="12"/>
      <c r="O55" s="12"/>
      <c r="P55" s="12"/>
      <c r="Q55" s="12"/>
      <c r="R55" s="12"/>
      <c r="S55" s="12"/>
      <c r="T55" s="12"/>
      <c r="U55" s="12"/>
      <c r="V55" s="12"/>
      <c r="W55" s="12"/>
      <c r="X55" s="12"/>
      <c r="Y55" s="12"/>
      <c r="Z55" s="12"/>
    </row>
    <row r="56" spans="1:26" x14ac:dyDescent="0.2">
      <c r="A56" s="12"/>
      <c r="B56" s="258"/>
      <c r="C56" s="258"/>
      <c r="D56" s="258"/>
      <c r="E56" s="258"/>
      <c r="F56" s="312"/>
      <c r="G56" s="312"/>
      <c r="H56" s="312"/>
      <c r="I56" s="312"/>
      <c r="J56" s="258"/>
      <c r="K56" s="258"/>
      <c r="L56" s="12"/>
      <c r="M56" s="12"/>
      <c r="N56" s="12"/>
      <c r="O56" s="12"/>
      <c r="P56" s="12"/>
      <c r="Q56" s="12"/>
      <c r="R56" s="12"/>
      <c r="S56" s="12"/>
      <c r="T56" s="12"/>
      <c r="U56" s="12"/>
      <c r="V56" s="12"/>
      <c r="W56" s="12"/>
      <c r="X56" s="12"/>
      <c r="Y56" s="12"/>
      <c r="Z56" s="12"/>
    </row>
    <row r="57" spans="1:26" x14ac:dyDescent="0.2">
      <c r="A57" s="12"/>
      <c r="B57" s="258"/>
      <c r="C57" s="258"/>
      <c r="D57" s="258"/>
      <c r="E57" s="258"/>
      <c r="F57" s="312"/>
      <c r="G57" s="312"/>
      <c r="H57" s="312"/>
      <c r="I57" s="312"/>
      <c r="J57" s="258"/>
      <c r="K57" s="258"/>
      <c r="L57" s="12"/>
      <c r="M57" s="12"/>
      <c r="N57" s="12"/>
      <c r="O57" s="12"/>
      <c r="P57" s="12"/>
      <c r="Q57" s="12"/>
      <c r="R57" s="12"/>
      <c r="S57" s="12"/>
      <c r="T57" s="12"/>
      <c r="U57" s="12"/>
      <c r="V57" s="12"/>
      <c r="W57" s="12"/>
      <c r="X57" s="12"/>
      <c r="Y57" s="12"/>
      <c r="Z57" s="12"/>
    </row>
    <row r="58" spans="1:26" x14ac:dyDescent="0.2">
      <c r="A58" s="12"/>
      <c r="B58" s="258"/>
      <c r="C58" s="258"/>
      <c r="D58" s="258"/>
      <c r="E58" s="258"/>
      <c r="F58" s="312"/>
      <c r="G58" s="312"/>
      <c r="H58" s="312"/>
      <c r="I58" s="312"/>
      <c r="J58" s="258"/>
      <c r="K58" s="258"/>
      <c r="L58" s="12"/>
      <c r="M58" s="12"/>
      <c r="N58" s="12"/>
      <c r="O58" s="12"/>
      <c r="P58" s="12"/>
      <c r="Q58" s="12"/>
      <c r="R58" s="12"/>
      <c r="S58" s="12"/>
      <c r="T58" s="12"/>
      <c r="U58" s="12"/>
      <c r="V58" s="12"/>
      <c r="W58" s="12"/>
      <c r="X58" s="12"/>
      <c r="Y58" s="12"/>
      <c r="Z58" s="12"/>
    </row>
  </sheetData>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2"/>
  <sheetViews>
    <sheetView zoomScale="80" zoomScaleNormal="80" workbookViewId="0">
      <selection activeCell="B8" sqref="B8"/>
    </sheetView>
  </sheetViews>
  <sheetFormatPr defaultRowHeight="11.25" x14ac:dyDescent="0.2"/>
  <cols>
    <col min="1" max="1" width="9.33203125" style="118"/>
    <col min="2" max="2" width="244.5" style="124" customWidth="1"/>
    <col min="3" max="4" width="9.33203125" style="118"/>
    <col min="5" max="5" width="21.33203125" style="118" customWidth="1"/>
    <col min="6" max="6" width="14.83203125" style="118" customWidth="1"/>
    <col min="7" max="16384" width="9.33203125" style="118"/>
  </cols>
  <sheetData>
    <row r="1" spans="2:6" ht="36" customHeight="1" thickBot="1" x14ac:dyDescent="0.25"/>
    <row r="2" spans="2:6" ht="115.5" customHeight="1" thickTop="1" thickBot="1" x14ac:dyDescent="0.25">
      <c r="B2" s="138" t="s">
        <v>629</v>
      </c>
      <c r="F2" s="337" t="s">
        <v>65</v>
      </c>
    </row>
    <row r="3" spans="2:6" ht="5.25" customHeight="1" thickTop="1" x14ac:dyDescent="0.2"/>
    <row r="4" spans="2:6" ht="53.25" customHeight="1" x14ac:dyDescent="0.2">
      <c r="B4" s="123" t="s">
        <v>428</v>
      </c>
    </row>
    <row r="5" spans="2:6" ht="5.25" customHeight="1" x14ac:dyDescent="0.2"/>
    <row r="6" spans="2:6" ht="12.75" customHeight="1" x14ac:dyDescent="0.2">
      <c r="B6" s="123" t="s">
        <v>429</v>
      </c>
    </row>
    <row r="7" spans="2:6" ht="5.25" customHeight="1" x14ac:dyDescent="0.2">
      <c r="B7" s="138"/>
    </row>
    <row r="8" spans="2:6" ht="51.75" customHeight="1" x14ac:dyDescent="0.2">
      <c r="B8" s="123" t="s">
        <v>430</v>
      </c>
    </row>
    <row r="9" spans="2:6" ht="5.25" customHeight="1" x14ac:dyDescent="0.2"/>
    <row r="10" spans="2:6" ht="33.75" x14ac:dyDescent="0.2">
      <c r="B10" s="123" t="s">
        <v>364</v>
      </c>
    </row>
    <row r="11" spans="2:6" ht="5.25" customHeight="1" x14ac:dyDescent="0.2"/>
    <row r="12" spans="2:6" ht="33.75" x14ac:dyDescent="0.2">
      <c r="B12" s="123" t="s">
        <v>366</v>
      </c>
    </row>
    <row r="13" spans="2:6" ht="5.25" customHeight="1" x14ac:dyDescent="0.2"/>
    <row r="14" spans="2:6" x14ac:dyDescent="0.2">
      <c r="B14" s="123" t="s">
        <v>365</v>
      </c>
    </row>
    <row r="15" spans="2:6" ht="5.25" customHeight="1" x14ac:dyDescent="0.2"/>
    <row r="16" spans="2:6" x14ac:dyDescent="0.2">
      <c r="B16" s="123" t="s">
        <v>367</v>
      </c>
    </row>
    <row r="17" spans="2:2" ht="5.25" customHeight="1" x14ac:dyDescent="0.2"/>
    <row r="18" spans="2:2" ht="33.75" x14ac:dyDescent="0.2">
      <c r="B18" s="123" t="s">
        <v>368</v>
      </c>
    </row>
    <row r="19" spans="2:2" ht="5.25" customHeight="1" x14ac:dyDescent="0.2"/>
    <row r="20" spans="2:2" ht="22.5" x14ac:dyDescent="0.2">
      <c r="B20" s="123" t="s">
        <v>369</v>
      </c>
    </row>
    <row r="21" spans="2:2" ht="5.25" customHeight="1" x14ac:dyDescent="0.2"/>
    <row r="22" spans="2:2" ht="22.5" x14ac:dyDescent="0.2">
      <c r="B22" s="123" t="s">
        <v>370</v>
      </c>
    </row>
    <row r="23" spans="2:2" ht="5.25" customHeight="1" x14ac:dyDescent="0.2"/>
    <row r="24" spans="2:2" ht="22.5" x14ac:dyDescent="0.2">
      <c r="B24" s="123" t="s">
        <v>371</v>
      </c>
    </row>
    <row r="25" spans="2:2" ht="5.25" customHeight="1" x14ac:dyDescent="0.2"/>
    <row r="26" spans="2:2" ht="59.25" customHeight="1" x14ac:dyDescent="0.2">
      <c r="B26" s="123" t="s">
        <v>372</v>
      </c>
    </row>
    <row r="27" spans="2:2" ht="5.25" customHeight="1" x14ac:dyDescent="0.2"/>
    <row r="28" spans="2:2" ht="33.75" x14ac:dyDescent="0.2">
      <c r="B28" s="123" t="s">
        <v>373</v>
      </c>
    </row>
    <row r="29" spans="2:2" ht="5.25" customHeight="1" x14ac:dyDescent="0.2"/>
    <row r="30" spans="2:2" ht="33.75" x14ac:dyDescent="0.2">
      <c r="B30" s="123" t="s">
        <v>374</v>
      </c>
    </row>
    <row r="31" spans="2:2" ht="5.25" customHeight="1" x14ac:dyDescent="0.2"/>
    <row r="32" spans="2:2" ht="45" x14ac:dyDescent="0.2">
      <c r="B32" s="123" t="s">
        <v>570</v>
      </c>
    </row>
  </sheetData>
  <hyperlinks>
    <hyperlink ref="F2" location="Home!Print_Area" display="Return to Home page"/>
  </hyperlinks>
  <pageMargins left="0.25" right="0.25" top="0.75" bottom="0.75" header="0.3" footer="0.3"/>
  <pageSetup paperSize="8" scale="88" orientation="landscape" r:id="rId1"/>
  <headerFooter alignWithMargins="0">
    <oddFooter>&amp;L&amp;7Telenet - Investor &amp; Analyst Toolkit&amp;R&amp;7Q1 2018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7"/>
  <sheetViews>
    <sheetView showGridLines="0" zoomScale="90" zoomScaleNormal="90" workbookViewId="0">
      <selection sqref="A1:XFD1048576"/>
    </sheetView>
  </sheetViews>
  <sheetFormatPr defaultRowHeight="11.25" x14ac:dyDescent="0.2"/>
  <cols>
    <col min="1" max="1" width="34" style="44" customWidth="1"/>
    <col min="2" max="2" width="37" style="45" customWidth="1"/>
    <col min="3" max="3" width="49.5" style="45" customWidth="1"/>
    <col min="4" max="10" width="9.33203125" style="44"/>
    <col min="11" max="11" width="21.6640625" style="44" customWidth="1"/>
    <col min="12" max="16384" width="9.33203125" style="44"/>
  </cols>
  <sheetData>
    <row r="1" spans="1:29" s="376" customFormat="1" ht="36" customHeight="1" thickBot="1" x14ac:dyDescent="0.25">
      <c r="A1" s="373" t="s">
        <v>518</v>
      </c>
      <c r="B1" s="374"/>
      <c r="C1" s="374"/>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row>
    <row r="2" spans="1:29" s="46" customFormat="1" ht="25.5" customHeight="1" thickTop="1" thickBot="1" x14ac:dyDescent="0.25">
      <c r="A2" s="344" t="s">
        <v>149</v>
      </c>
      <c r="B2" s="344" t="s">
        <v>150</v>
      </c>
      <c r="C2" s="344" t="s">
        <v>151</v>
      </c>
      <c r="D2" s="336"/>
      <c r="E2" s="336"/>
      <c r="F2" s="336"/>
      <c r="G2" s="336"/>
      <c r="H2" s="336"/>
      <c r="I2" s="336"/>
      <c r="J2" s="336"/>
      <c r="K2" s="337" t="s">
        <v>65</v>
      </c>
      <c r="L2" s="336"/>
      <c r="M2" s="336"/>
      <c r="N2" s="336"/>
      <c r="O2" s="336"/>
      <c r="P2" s="336"/>
      <c r="Q2" s="336"/>
      <c r="R2" s="336"/>
      <c r="S2" s="336"/>
      <c r="T2" s="336"/>
      <c r="U2" s="336"/>
      <c r="V2" s="336"/>
      <c r="W2" s="336"/>
      <c r="X2" s="336"/>
      <c r="Y2" s="336"/>
      <c r="Z2" s="336"/>
      <c r="AA2" s="336"/>
      <c r="AB2" s="336"/>
      <c r="AC2" s="336"/>
    </row>
    <row r="3" spans="1:29" x14ac:dyDescent="0.2">
      <c r="A3" s="61"/>
      <c r="B3" s="345"/>
      <c r="C3" s="345"/>
      <c r="D3" s="86"/>
      <c r="E3" s="86"/>
      <c r="F3" s="86"/>
      <c r="G3" s="86"/>
      <c r="H3" s="86"/>
      <c r="I3" s="86"/>
      <c r="J3" s="86"/>
      <c r="K3" s="86"/>
      <c r="L3" s="86"/>
      <c r="M3" s="86"/>
      <c r="N3" s="86"/>
      <c r="O3" s="86"/>
      <c r="P3" s="86"/>
      <c r="Q3" s="86"/>
      <c r="R3" s="86"/>
      <c r="S3" s="86"/>
      <c r="T3" s="86"/>
      <c r="U3" s="86"/>
      <c r="V3" s="86"/>
      <c r="W3" s="86"/>
      <c r="X3" s="86"/>
      <c r="Y3" s="86"/>
      <c r="Z3" s="86"/>
      <c r="AA3" s="86"/>
      <c r="AB3" s="86"/>
      <c r="AC3" s="86"/>
    </row>
    <row r="4" spans="1:29" s="47" customFormat="1" ht="15" customHeight="1" x14ac:dyDescent="0.2">
      <c r="A4" s="61" t="s">
        <v>172</v>
      </c>
      <c r="B4" s="111" t="s">
        <v>170</v>
      </c>
      <c r="C4" s="25" t="s">
        <v>173</v>
      </c>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s="47" customFormat="1" ht="14.25" customHeight="1" x14ac:dyDescent="0.2">
      <c r="A5" s="61" t="s">
        <v>447</v>
      </c>
      <c r="B5" s="111" t="s">
        <v>448</v>
      </c>
      <c r="C5" s="25" t="s">
        <v>449</v>
      </c>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1:29" s="47" customFormat="1" ht="14.25" customHeight="1" x14ac:dyDescent="0.2">
      <c r="A6" s="61" t="s">
        <v>152</v>
      </c>
      <c r="B6" s="111" t="s">
        <v>268</v>
      </c>
      <c r="C6" s="25" t="s">
        <v>269</v>
      </c>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s="47" customFormat="1" ht="14.25" customHeight="1" x14ac:dyDescent="0.2">
      <c r="A7" s="61" t="s">
        <v>153</v>
      </c>
      <c r="B7" s="111" t="s">
        <v>270</v>
      </c>
      <c r="C7" s="25" t="s">
        <v>271</v>
      </c>
      <c r="D7" s="61"/>
      <c r="E7" s="61"/>
      <c r="F7" s="61"/>
      <c r="G7" s="61"/>
      <c r="H7" s="61"/>
      <c r="I7" s="61"/>
      <c r="J7" s="61"/>
      <c r="K7" s="61"/>
      <c r="L7" s="61"/>
      <c r="M7" s="61"/>
      <c r="N7" s="61"/>
      <c r="O7" s="61"/>
      <c r="P7" s="61"/>
      <c r="Q7" s="61"/>
      <c r="R7" s="61"/>
      <c r="S7" s="61"/>
      <c r="T7" s="61"/>
      <c r="U7" s="61"/>
      <c r="V7" s="61"/>
      <c r="W7" s="61"/>
      <c r="X7" s="61"/>
      <c r="Y7" s="61"/>
      <c r="Z7" s="61"/>
      <c r="AA7" s="61"/>
      <c r="AB7" s="61"/>
      <c r="AC7" s="61"/>
    </row>
    <row r="8" spans="1:29" s="47" customFormat="1" ht="14.25" customHeight="1" x14ac:dyDescent="0.2">
      <c r="A8" s="61" t="s">
        <v>154</v>
      </c>
      <c r="B8" s="111" t="s">
        <v>439</v>
      </c>
      <c r="C8" s="25" t="s">
        <v>440</v>
      </c>
      <c r="D8" s="61"/>
      <c r="E8" s="61"/>
      <c r="F8" s="61"/>
      <c r="G8" s="61"/>
      <c r="H8" s="61"/>
      <c r="I8" s="61"/>
      <c r="J8" s="61"/>
      <c r="K8" s="61"/>
      <c r="L8" s="61"/>
      <c r="M8" s="61"/>
      <c r="N8" s="61"/>
      <c r="O8" s="61"/>
      <c r="P8" s="61"/>
      <c r="Q8" s="61"/>
      <c r="R8" s="61"/>
      <c r="S8" s="61"/>
      <c r="T8" s="61"/>
      <c r="U8" s="61"/>
      <c r="V8" s="61"/>
      <c r="W8" s="61"/>
      <c r="X8" s="61"/>
      <c r="Y8" s="61"/>
      <c r="Z8" s="61"/>
      <c r="AA8" s="61"/>
      <c r="AB8" s="61"/>
      <c r="AC8" s="61"/>
    </row>
    <row r="9" spans="1:29" s="47" customFormat="1" ht="14.25" customHeight="1" x14ac:dyDescent="0.2">
      <c r="A9" s="61" t="s">
        <v>155</v>
      </c>
      <c r="B9" s="111" t="s">
        <v>156</v>
      </c>
      <c r="C9" s="25" t="s">
        <v>157</v>
      </c>
      <c r="D9" s="61"/>
      <c r="E9" s="61"/>
      <c r="F9" s="61"/>
      <c r="G9" s="61"/>
      <c r="H9" s="61"/>
      <c r="I9" s="61"/>
      <c r="J9" s="61"/>
      <c r="K9" s="61"/>
      <c r="L9" s="61"/>
      <c r="M9" s="61"/>
      <c r="N9" s="61"/>
      <c r="O9" s="61"/>
      <c r="P9" s="61"/>
      <c r="Q9" s="61"/>
      <c r="R9" s="61"/>
      <c r="S9" s="61"/>
      <c r="T9" s="61"/>
      <c r="U9" s="61"/>
      <c r="V9" s="61"/>
      <c r="W9" s="61"/>
      <c r="X9" s="61"/>
      <c r="Y9" s="61"/>
      <c r="Z9" s="61"/>
      <c r="AA9" s="61"/>
      <c r="AB9" s="61"/>
      <c r="AC9" s="61"/>
    </row>
    <row r="10" spans="1:29" s="47" customFormat="1" ht="14.25" customHeight="1" x14ac:dyDescent="0.2">
      <c r="A10" s="61" t="s">
        <v>303</v>
      </c>
      <c r="B10" s="111" t="s">
        <v>166</v>
      </c>
      <c r="C10" s="25" t="s">
        <v>419</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row>
    <row r="11" spans="1:29" s="47" customFormat="1" ht="14.25" customHeight="1" x14ac:dyDescent="0.2">
      <c r="A11" s="61" t="s">
        <v>407</v>
      </c>
      <c r="B11" s="111" t="s">
        <v>408</v>
      </c>
      <c r="C11" s="25" t="s">
        <v>409</v>
      </c>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row>
    <row r="12" spans="1:29" s="47" customFormat="1" ht="14.25" customHeight="1" x14ac:dyDescent="0.2">
      <c r="A12" s="61" t="s">
        <v>158</v>
      </c>
      <c r="B12" s="111" t="s">
        <v>403</v>
      </c>
      <c r="C12" s="25" t="s">
        <v>404</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row>
    <row r="13" spans="1:29" s="47" customFormat="1" ht="14.25" customHeight="1" x14ac:dyDescent="0.2">
      <c r="A13" s="61" t="s">
        <v>159</v>
      </c>
      <c r="B13" s="111" t="s">
        <v>160</v>
      </c>
      <c r="C13" s="25" t="s">
        <v>161</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row>
    <row r="14" spans="1:29" s="47" customFormat="1" ht="14.25" customHeight="1" x14ac:dyDescent="0.2">
      <c r="A14" s="61" t="s">
        <v>162</v>
      </c>
      <c r="B14" s="111" t="s">
        <v>405</v>
      </c>
      <c r="C14" s="25" t="s">
        <v>406</v>
      </c>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row>
    <row r="15" spans="1:29" s="47" customFormat="1" ht="14.25" customHeight="1" x14ac:dyDescent="0.2">
      <c r="A15" s="61" t="s">
        <v>163</v>
      </c>
      <c r="B15" s="111" t="s">
        <v>250</v>
      </c>
      <c r="C15" s="25" t="s">
        <v>251</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row>
    <row r="16" spans="1:29" s="47" customFormat="1" ht="14.25" customHeight="1" x14ac:dyDescent="0.2">
      <c r="A16" s="61" t="s">
        <v>165</v>
      </c>
      <c r="B16" s="111" t="s">
        <v>546</v>
      </c>
      <c r="C16" t="s">
        <v>547</v>
      </c>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row>
    <row r="17" spans="1:29" s="47" customFormat="1" ht="14.25" customHeight="1" x14ac:dyDescent="0.2">
      <c r="A17" s="61" t="s">
        <v>224</v>
      </c>
      <c r="B17" s="111" t="s">
        <v>175</v>
      </c>
      <c r="C17" s="25" t="s">
        <v>176</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row>
    <row r="18" spans="1:29" s="96" customFormat="1" ht="14.25" customHeight="1" x14ac:dyDescent="0.2">
      <c r="A18" s="61" t="s">
        <v>164</v>
      </c>
      <c r="B18" s="61" t="s">
        <v>252</v>
      </c>
      <c r="C18" s="25" t="s">
        <v>253</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row>
    <row r="19" spans="1:29" s="96" customFormat="1" ht="14.25" customHeight="1" x14ac:dyDescent="0.2">
      <c r="A19" s="61" t="s">
        <v>388</v>
      </c>
      <c r="B19" s="61" t="s">
        <v>529</v>
      </c>
      <c r="C19" s="25" t="s">
        <v>530</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row>
    <row r="20" spans="1:29" s="47" customFormat="1" ht="14.25" customHeight="1" x14ac:dyDescent="0.2">
      <c r="A20" s="61" t="s">
        <v>174</v>
      </c>
      <c r="B20" s="111" t="s">
        <v>421</v>
      </c>
      <c r="C20" s="25" t="s">
        <v>420</v>
      </c>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row>
    <row r="21" spans="1:29" s="47" customFormat="1" ht="14.25" customHeight="1" x14ac:dyDescent="0.2">
      <c r="A21" s="61" t="s">
        <v>246</v>
      </c>
      <c r="B21" s="346" t="s">
        <v>262</v>
      </c>
      <c r="C21" s="25" t="s">
        <v>243</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row>
    <row r="22" spans="1:29" s="47" customFormat="1" ht="14.25" customHeight="1" x14ac:dyDescent="0.2">
      <c r="A22" s="61" t="s">
        <v>167</v>
      </c>
      <c r="B22" s="111" t="s">
        <v>168</v>
      </c>
      <c r="C22" s="25" t="s">
        <v>169</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row>
    <row r="23" spans="1:29" s="47" customFormat="1" ht="14.25" customHeight="1" x14ac:dyDescent="0.2">
      <c r="A23" s="61" t="s">
        <v>263</v>
      </c>
      <c r="B23" s="61" t="s">
        <v>422</v>
      </c>
      <c r="C23" s="25" t="s">
        <v>423</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row>
    <row r="24" spans="1:29" s="47" customFormat="1" ht="14.25" customHeight="1" x14ac:dyDescent="0.2">
      <c r="A24" s="61" t="s">
        <v>244</v>
      </c>
      <c r="B24" s="111" t="s">
        <v>247</v>
      </c>
      <c r="C24" s="25" t="s">
        <v>245</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row>
    <row r="25" spans="1:29" x14ac:dyDescent="0.2">
      <c r="A25" s="61"/>
      <c r="B25" s="345"/>
      <c r="C25" s="345"/>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row>
    <row r="26" spans="1:29" x14ac:dyDescent="0.2">
      <c r="A26" s="86"/>
      <c r="B26" s="343"/>
      <c r="C26" s="343"/>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row>
    <row r="27" spans="1:29" x14ac:dyDescent="0.2">
      <c r="A27" s="86"/>
      <c r="B27" s="343"/>
      <c r="C27" s="343"/>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row>
    <row r="28" spans="1:29" x14ac:dyDescent="0.2">
      <c r="A28" s="86"/>
      <c r="B28" s="343"/>
      <c r="C28" s="343"/>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row>
    <row r="29" spans="1:29" x14ac:dyDescent="0.2">
      <c r="A29" s="86"/>
      <c r="B29" s="343"/>
      <c r="C29" s="343"/>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row>
    <row r="30" spans="1:29" x14ac:dyDescent="0.2">
      <c r="A30" s="86"/>
      <c r="B30" s="343"/>
      <c r="C30" s="343"/>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row>
    <row r="31" spans="1:29" x14ac:dyDescent="0.2">
      <c r="A31" s="86"/>
      <c r="B31" s="343"/>
      <c r="C31" s="343"/>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row>
    <row r="32" spans="1:29" x14ac:dyDescent="0.2">
      <c r="A32" s="86"/>
      <c r="B32" s="343"/>
      <c r="C32" s="343"/>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row>
    <row r="33" spans="1:29" x14ac:dyDescent="0.2">
      <c r="A33" s="86"/>
      <c r="B33" s="343"/>
      <c r="C33" s="343"/>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row>
    <row r="34" spans="1:29" x14ac:dyDescent="0.2">
      <c r="A34" s="86"/>
      <c r="B34" s="343"/>
      <c r="C34" s="343"/>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row>
    <row r="35" spans="1:29" x14ac:dyDescent="0.2">
      <c r="A35" s="86"/>
      <c r="B35" s="343"/>
      <c r="C35" s="343"/>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row>
    <row r="36" spans="1:29" x14ac:dyDescent="0.2">
      <c r="A36" s="86"/>
      <c r="B36" s="343"/>
      <c r="C36" s="343"/>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row>
    <row r="37" spans="1:29" x14ac:dyDescent="0.2">
      <c r="A37" s="86"/>
      <c r="B37" s="343"/>
      <c r="C37" s="343"/>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row>
    <row r="38" spans="1:29" x14ac:dyDescent="0.2">
      <c r="A38" s="86"/>
      <c r="B38" s="343"/>
      <c r="C38" s="343"/>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row>
    <row r="39" spans="1:29" x14ac:dyDescent="0.2">
      <c r="A39" s="86"/>
      <c r="B39" s="343"/>
      <c r="C39" s="343"/>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row>
    <row r="40" spans="1:29" x14ac:dyDescent="0.2">
      <c r="A40" s="86"/>
      <c r="B40" s="343"/>
      <c r="C40" s="343"/>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row>
    <row r="41" spans="1:29" x14ac:dyDescent="0.2">
      <c r="A41" s="86"/>
      <c r="B41" s="343"/>
      <c r="C41" s="343"/>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row>
    <row r="42" spans="1:29" x14ac:dyDescent="0.2">
      <c r="A42" s="86"/>
      <c r="B42" s="343"/>
      <c r="C42" s="343"/>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row>
    <row r="43" spans="1:29" x14ac:dyDescent="0.2">
      <c r="A43" s="86"/>
      <c r="B43" s="343"/>
      <c r="C43" s="343"/>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row>
    <row r="44" spans="1:29" x14ac:dyDescent="0.2">
      <c r="A44" s="86"/>
      <c r="B44" s="343"/>
      <c r="C44" s="343"/>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row>
    <row r="45" spans="1:29" x14ac:dyDescent="0.2">
      <c r="A45" s="86"/>
      <c r="B45" s="343"/>
      <c r="C45" s="343"/>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row>
    <row r="46" spans="1:29" x14ac:dyDescent="0.2">
      <c r="A46" s="86"/>
      <c r="B46" s="343"/>
      <c r="C46" s="343"/>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row>
    <row r="47" spans="1:29" x14ac:dyDescent="0.2">
      <c r="A47" s="86"/>
      <c r="B47" s="343"/>
      <c r="C47" s="343"/>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row>
  </sheetData>
  <hyperlinks>
    <hyperlink ref="K2" location="Home!Print_Area" display="Return to Home page"/>
    <hyperlink ref="C12" r:id="rId1"/>
    <hyperlink ref="C19" r:id="rId2"/>
    <hyperlink ref="C23" r:id="rId3"/>
    <hyperlink ref="C14" r:id="rId4"/>
    <hyperlink ref="C11" r:id="rId5"/>
    <hyperlink ref="C10" r:id="rId6"/>
    <hyperlink ref="C20" r:id="rId7"/>
    <hyperlink ref="C8" r:id="rId8" display="mailto:nayab.amjad@investmentresearch.citi.com"/>
    <hyperlink ref="C5" r:id="rId9"/>
  </hyperlinks>
  <pageMargins left="0.25" right="0.25" top="0.75" bottom="0.75" header="0.3" footer="0.3"/>
  <pageSetup paperSize="8" orientation="landscape" r:id="rId10"/>
  <headerFooter alignWithMargins="0">
    <oddFooter>&amp;L&amp;7Telenet - Investor &amp; Analyst Toolkit&amp;R&amp;7Q1 2018 Results</oddFooter>
  </headerFooter>
  <legacyDrawingHF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4"/>
  <sheetViews>
    <sheetView zoomScale="90" zoomScaleNormal="90" workbookViewId="0">
      <selection activeCell="B9" sqref="B9"/>
    </sheetView>
  </sheetViews>
  <sheetFormatPr defaultRowHeight="11.25" x14ac:dyDescent="0.2"/>
  <cols>
    <col min="1" max="3" width="9.33203125" style="118"/>
    <col min="4" max="4" width="21.33203125" style="118" customWidth="1"/>
    <col min="5" max="12" width="9.33203125" style="118"/>
    <col min="13" max="13" width="23.33203125" style="118" customWidth="1"/>
    <col min="14" max="16384" width="9.33203125" style="118"/>
  </cols>
  <sheetData>
    <row r="1" spans="1:13" ht="36" customHeight="1" x14ac:dyDescent="0.2">
      <c r="A1" s="373" t="s">
        <v>519</v>
      </c>
    </row>
    <row r="3" spans="1:13" ht="12" thickBot="1" x14ac:dyDescent="0.25"/>
    <row r="4" spans="1:13" ht="23.25" customHeight="1" thickTop="1" thickBot="1" x14ac:dyDescent="0.25">
      <c r="M4" s="337" t="s">
        <v>65</v>
      </c>
    </row>
    <row r="5" spans="1:13" ht="15" customHeight="1" thickTop="1" x14ac:dyDescent="0.2">
      <c r="B5" s="451" t="s">
        <v>627</v>
      </c>
    </row>
    <row r="6" spans="1:13" ht="15" customHeight="1" x14ac:dyDescent="0.2">
      <c r="B6" s="118" t="s">
        <v>548</v>
      </c>
    </row>
    <row r="7" spans="1:13" ht="7.5" customHeight="1" x14ac:dyDescent="0.2"/>
    <row r="8" spans="1:13" ht="15" customHeight="1" x14ac:dyDescent="0.2">
      <c r="B8" s="451" t="s">
        <v>628</v>
      </c>
    </row>
    <row r="9" spans="1:13" ht="15" customHeight="1" x14ac:dyDescent="0.2">
      <c r="B9" s="118" t="s">
        <v>549</v>
      </c>
    </row>
    <row r="10" spans="1:13" ht="7.5" customHeight="1" x14ac:dyDescent="0.2"/>
    <row r="11" spans="1:13" ht="7.5" customHeight="1" x14ac:dyDescent="0.2"/>
    <row r="12" spans="1:13" ht="15" customHeight="1" x14ac:dyDescent="0.2">
      <c r="B12" s="119"/>
    </row>
    <row r="13" spans="1:13" ht="12.75" customHeight="1" x14ac:dyDescent="0.2"/>
    <row r="14" spans="1:13" ht="12.75" customHeight="1" x14ac:dyDescent="0.2"/>
  </sheetData>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zoomScale="90" zoomScaleNormal="90" workbookViewId="0">
      <selection activeCell="K46" sqref="K46:S46"/>
    </sheetView>
  </sheetViews>
  <sheetFormatPr defaultRowHeight="11.25" x14ac:dyDescent="0.2"/>
  <cols>
    <col min="1" max="1" width="55.6640625" style="55" bestFit="1" customWidth="1"/>
    <col min="2" max="5" width="11.6640625" style="55" customWidth="1"/>
    <col min="6" max="6" width="3.33203125" style="55" customWidth="1"/>
    <col min="7" max="9" width="12.1640625" style="55" customWidth="1"/>
    <col min="10" max="10" width="17.1640625" style="55" customWidth="1"/>
    <col min="11" max="11" width="55.6640625" style="55" bestFit="1" customWidth="1"/>
    <col min="12" max="15" width="11.6640625" style="55" customWidth="1"/>
    <col min="16" max="16" width="3.33203125" style="55" customWidth="1"/>
    <col min="17" max="19" width="12.1640625" style="55" customWidth="1"/>
    <col min="20" max="22" width="9.33203125" style="55"/>
    <col min="23" max="23" width="22.5" style="55" customWidth="1"/>
    <col min="24" max="16384" width="9.33203125" style="55"/>
  </cols>
  <sheetData>
    <row r="1" spans="1:23" s="407" customFormat="1" ht="36" customHeight="1" x14ac:dyDescent="0.2">
      <c r="A1" s="449"/>
    </row>
    <row r="2" spans="1:23" ht="25.5" customHeight="1" x14ac:dyDescent="0.2">
      <c r="A2" s="101" t="s">
        <v>613</v>
      </c>
      <c r="K2" s="101" t="s">
        <v>614</v>
      </c>
    </row>
    <row r="3" spans="1:23" ht="4.5" customHeight="1" thickBot="1" x14ac:dyDescent="0.25"/>
    <row r="4" spans="1:23" s="338" customFormat="1" ht="25.5" customHeight="1" thickTop="1" thickBot="1" x14ac:dyDescent="0.25">
      <c r="A4" s="334" t="s">
        <v>257</v>
      </c>
      <c r="B4" s="304" t="s">
        <v>454</v>
      </c>
      <c r="C4" s="304" t="s">
        <v>456</v>
      </c>
      <c r="D4" s="304" t="s">
        <v>520</v>
      </c>
      <c r="E4" s="304" t="s">
        <v>532</v>
      </c>
      <c r="F4" s="304"/>
      <c r="G4" s="304" t="s">
        <v>457</v>
      </c>
      <c r="H4" s="304" t="s">
        <v>521</v>
      </c>
      <c r="I4" s="304" t="s">
        <v>533</v>
      </c>
      <c r="K4" s="334" t="s">
        <v>257</v>
      </c>
      <c r="L4" s="304" t="s">
        <v>454</v>
      </c>
      <c r="M4" s="304" t="s">
        <v>456</v>
      </c>
      <c r="N4" s="304" t="s">
        <v>520</v>
      </c>
      <c r="O4" s="304" t="s">
        <v>532</v>
      </c>
      <c r="P4" s="304"/>
      <c r="Q4" s="304" t="s">
        <v>457</v>
      </c>
      <c r="R4" s="304" t="s">
        <v>521</v>
      </c>
      <c r="S4" s="304" t="s">
        <v>533</v>
      </c>
      <c r="W4" s="337" t="s">
        <v>65</v>
      </c>
    </row>
    <row r="5" spans="1:23" ht="4.5" customHeight="1" x14ac:dyDescent="0.2"/>
    <row r="6" spans="1:23" s="57" customFormat="1" ht="15" customHeight="1" x14ac:dyDescent="0.2">
      <c r="A6" s="56" t="s">
        <v>281</v>
      </c>
      <c r="G6" s="438"/>
      <c r="H6" s="438"/>
      <c r="I6" s="438"/>
      <c r="K6" s="56" t="s">
        <v>281</v>
      </c>
      <c r="Q6" s="438"/>
      <c r="R6" s="438"/>
      <c r="S6" s="438"/>
    </row>
    <row r="7" spans="1:23" s="57" customFormat="1" ht="4.5" customHeight="1" x14ac:dyDescent="0.2">
      <c r="G7" s="438"/>
      <c r="H7" s="438"/>
      <c r="I7" s="438"/>
      <c r="L7" s="439"/>
      <c r="M7" s="439"/>
      <c r="N7" s="439"/>
      <c r="O7" s="439"/>
      <c r="P7" s="439"/>
      <c r="Q7" s="439"/>
      <c r="R7" s="439"/>
      <c r="S7" s="439"/>
    </row>
    <row r="8" spans="1:23" s="57" customFormat="1" ht="15" customHeight="1" x14ac:dyDescent="0.2">
      <c r="A8" s="59" t="s">
        <v>610</v>
      </c>
      <c r="B8" s="440"/>
      <c r="C8" s="440"/>
      <c r="D8" s="440"/>
      <c r="E8" s="440"/>
      <c r="F8" s="440"/>
      <c r="G8" s="440"/>
      <c r="H8" s="440"/>
      <c r="I8" s="440"/>
      <c r="K8" s="59" t="s">
        <v>610</v>
      </c>
    </row>
    <row r="9" spans="1:23" s="57" customFormat="1" ht="15" customHeight="1" x14ac:dyDescent="0.2">
      <c r="A9" s="340" t="s">
        <v>272</v>
      </c>
      <c r="B9" s="441">
        <v>141</v>
      </c>
      <c r="C9" s="441">
        <v>143.10000000000002</v>
      </c>
      <c r="D9" s="441">
        <v>148.19999999999999</v>
      </c>
      <c r="E9" s="441">
        <v>149.19999999999999</v>
      </c>
      <c r="F9" s="441"/>
      <c r="G9" s="441">
        <v>284.10000000000002</v>
      </c>
      <c r="H9" s="441">
        <v>432.3</v>
      </c>
      <c r="I9" s="441">
        <v>581.5</v>
      </c>
      <c r="K9" s="340" t="s">
        <v>272</v>
      </c>
      <c r="L9" s="441">
        <v>148.65611242740786</v>
      </c>
      <c r="M9" s="441">
        <v>149.80025292559694</v>
      </c>
      <c r="N9" s="441">
        <v>148.65215222406781</v>
      </c>
      <c r="O9" s="441">
        <v>149.68651408898361</v>
      </c>
      <c r="P9" s="441"/>
      <c r="Q9" s="441">
        <v>298.4563653530048</v>
      </c>
      <c r="R9" s="441">
        <v>447.2</v>
      </c>
      <c r="S9" s="441">
        <v>596.88651408898363</v>
      </c>
    </row>
    <row r="10" spans="1:23" s="57" customFormat="1" ht="15" customHeight="1" x14ac:dyDescent="0.2">
      <c r="A10" s="340" t="s">
        <v>124</v>
      </c>
      <c r="B10" s="441">
        <v>148</v>
      </c>
      <c r="C10" s="441">
        <v>150.5</v>
      </c>
      <c r="D10" s="441">
        <v>154.60000000000002</v>
      </c>
      <c r="E10" s="441">
        <v>153.69999999999999</v>
      </c>
      <c r="F10" s="441"/>
      <c r="G10" s="441">
        <v>298.5</v>
      </c>
      <c r="H10" s="441">
        <v>453.1</v>
      </c>
      <c r="I10" s="441">
        <v>606.79999999999995</v>
      </c>
      <c r="K10" s="340" t="s">
        <v>124</v>
      </c>
      <c r="L10" s="441">
        <v>152.0757141447184</v>
      </c>
      <c r="M10" s="441">
        <v>154.28571739630181</v>
      </c>
      <c r="N10" s="441">
        <v>155.30975279632023</v>
      </c>
      <c r="O10" s="441">
        <v>154.21931087795187</v>
      </c>
      <c r="P10" s="441"/>
      <c r="Q10" s="441">
        <v>306.36143154102024</v>
      </c>
      <c r="R10" s="441">
        <v>461.67118433734049</v>
      </c>
      <c r="S10" s="441">
        <v>615.89049521529239</v>
      </c>
    </row>
    <row r="11" spans="1:23" s="57" customFormat="1" ht="15" customHeight="1" x14ac:dyDescent="0.2">
      <c r="A11" s="340" t="s">
        <v>273</v>
      </c>
      <c r="B11" s="441">
        <v>60.4</v>
      </c>
      <c r="C11" s="441">
        <v>59.000000000000007</v>
      </c>
      <c r="D11" s="441">
        <v>60.5</v>
      </c>
      <c r="E11" s="441">
        <v>59.7</v>
      </c>
      <c r="F11" s="441"/>
      <c r="G11" s="441">
        <v>119.4</v>
      </c>
      <c r="H11" s="441">
        <v>179.9</v>
      </c>
      <c r="I11" s="441">
        <v>239.6</v>
      </c>
      <c r="K11" s="340" t="s">
        <v>273</v>
      </c>
      <c r="L11" s="441">
        <v>62.534775255983199</v>
      </c>
      <c r="M11" s="441">
        <v>60.97217537364466</v>
      </c>
      <c r="N11" s="441">
        <v>60.548062861227756</v>
      </c>
      <c r="O11" s="441">
        <v>59.794634753058872</v>
      </c>
      <c r="P11" s="441"/>
      <c r="Q11" s="441">
        <v>123.50695062962785</v>
      </c>
      <c r="R11" s="441">
        <v>184</v>
      </c>
      <c r="S11" s="441">
        <v>243.79463475305886</v>
      </c>
    </row>
    <row r="12" spans="1:23" s="443" customFormat="1" ht="18" customHeight="1" x14ac:dyDescent="0.2">
      <c r="A12" s="141" t="s">
        <v>290</v>
      </c>
      <c r="B12" s="442">
        <v>349.4</v>
      </c>
      <c r="C12" s="442">
        <v>352.6</v>
      </c>
      <c r="D12" s="442">
        <v>363.29999999999995</v>
      </c>
      <c r="E12" s="442">
        <v>362.6</v>
      </c>
      <c r="F12" s="442"/>
      <c r="G12" s="442">
        <v>702</v>
      </c>
      <c r="H12" s="442">
        <v>1065.3</v>
      </c>
      <c r="I12" s="442">
        <v>1427.9</v>
      </c>
      <c r="K12" s="141" t="s">
        <v>290</v>
      </c>
      <c r="L12" s="442">
        <v>363.26660182810946</v>
      </c>
      <c r="M12" s="442">
        <v>365.05814569554343</v>
      </c>
      <c r="N12" s="442">
        <v>364.50996788161581</v>
      </c>
      <c r="O12" s="442">
        <v>363.70045971999434</v>
      </c>
      <c r="P12" s="442"/>
      <c r="Q12" s="442">
        <v>728.4</v>
      </c>
      <c r="R12" s="442">
        <v>1092.9099678816158</v>
      </c>
      <c r="S12" s="442">
        <v>1456.6104276016101</v>
      </c>
    </row>
    <row r="13" spans="1:23" s="57" customFormat="1" ht="15" customHeight="1" x14ac:dyDescent="0.2">
      <c r="A13" s="340" t="s">
        <v>274</v>
      </c>
      <c r="B13" s="441">
        <v>133.9</v>
      </c>
      <c r="C13" s="441">
        <v>135.4</v>
      </c>
      <c r="D13" s="441">
        <v>138.5</v>
      </c>
      <c r="E13" s="441">
        <v>129.1</v>
      </c>
      <c r="F13" s="441"/>
      <c r="G13" s="441">
        <v>269.3</v>
      </c>
      <c r="H13" s="441">
        <v>407.8</v>
      </c>
      <c r="I13" s="441">
        <v>536.9</v>
      </c>
      <c r="K13" s="340" t="s">
        <v>274</v>
      </c>
      <c r="L13" s="441">
        <v>125.09254416456724</v>
      </c>
      <c r="M13" s="441">
        <v>129.43334533093474</v>
      </c>
      <c r="N13" s="441">
        <v>132.15324628452765</v>
      </c>
      <c r="O13" s="441">
        <v>124.92751172046729</v>
      </c>
      <c r="P13" s="441"/>
      <c r="Q13" s="441">
        <v>254.52588949550199</v>
      </c>
      <c r="R13" s="441">
        <v>386.67913578002964</v>
      </c>
      <c r="S13" s="441">
        <v>511.60664750049693</v>
      </c>
    </row>
    <row r="14" spans="1:23" s="443" customFormat="1" ht="18" customHeight="1" x14ac:dyDescent="0.2">
      <c r="A14" s="141" t="s">
        <v>291</v>
      </c>
      <c r="B14" s="442">
        <v>483.3</v>
      </c>
      <c r="C14" s="442">
        <v>487.99999999999994</v>
      </c>
      <c r="D14" s="442">
        <v>501.79999999999995</v>
      </c>
      <c r="E14" s="442">
        <v>491.7</v>
      </c>
      <c r="F14" s="442"/>
      <c r="G14" s="442">
        <v>971.3</v>
      </c>
      <c r="H14" s="442">
        <v>1473.1</v>
      </c>
      <c r="I14" s="442">
        <v>1964.8</v>
      </c>
      <c r="K14" s="141" t="s">
        <v>291</v>
      </c>
      <c r="L14" s="442">
        <v>488.3591459926767</v>
      </c>
      <c r="M14" s="442">
        <v>494.49149102647817</v>
      </c>
      <c r="N14" s="442">
        <v>496.66321416614346</v>
      </c>
      <c r="O14" s="442">
        <v>488.62797144046164</v>
      </c>
      <c r="P14" s="442"/>
      <c r="Q14" s="444">
        <v>982.85063701915487</v>
      </c>
      <c r="R14" s="444">
        <v>1479.6</v>
      </c>
      <c r="S14" s="444">
        <v>1968.2279714404615</v>
      </c>
    </row>
    <row r="15" spans="1:23" s="57" customFormat="1" ht="15" customHeight="1" x14ac:dyDescent="0.2">
      <c r="A15" s="59" t="s">
        <v>0</v>
      </c>
      <c r="B15" s="441">
        <v>31.7</v>
      </c>
      <c r="C15" s="441">
        <v>30.7</v>
      </c>
      <c r="D15" s="441">
        <v>32.400000000000006</v>
      </c>
      <c r="E15" s="441">
        <v>32.400000000000006</v>
      </c>
      <c r="F15" s="441"/>
      <c r="G15" s="441">
        <v>62.4</v>
      </c>
      <c r="H15" s="441">
        <v>94.8</v>
      </c>
      <c r="I15" s="441">
        <v>127.19999999999999</v>
      </c>
      <c r="K15" s="59" t="s">
        <v>0</v>
      </c>
      <c r="L15" s="441">
        <v>33.568104751823412</v>
      </c>
      <c r="M15" s="441">
        <v>32.328178001874633</v>
      </c>
      <c r="N15" s="441">
        <v>32.728680241831619</v>
      </c>
      <c r="O15" s="441">
        <v>32.812668831722206</v>
      </c>
      <c r="P15" s="441"/>
      <c r="Q15" s="441">
        <v>65.896282753698046</v>
      </c>
      <c r="R15" s="441">
        <v>98.624962995529657</v>
      </c>
      <c r="S15" s="441">
        <v>131.43763182725186</v>
      </c>
    </row>
    <row r="16" spans="1:23" s="59" customFormat="1" ht="15" customHeight="1" x14ac:dyDescent="0.2">
      <c r="A16" s="59" t="s">
        <v>282</v>
      </c>
      <c r="B16" s="441">
        <v>98.8</v>
      </c>
      <c r="C16" s="441">
        <v>103.39999999999999</v>
      </c>
      <c r="D16" s="441">
        <v>110.5</v>
      </c>
      <c r="E16" s="441">
        <v>116.4</v>
      </c>
      <c r="F16" s="441"/>
      <c r="G16" s="441">
        <v>202.2</v>
      </c>
      <c r="H16" s="441">
        <v>312.7</v>
      </c>
      <c r="I16" s="441">
        <v>429.1</v>
      </c>
      <c r="K16" s="59" t="s">
        <v>282</v>
      </c>
      <c r="L16" s="441">
        <v>99.5</v>
      </c>
      <c r="M16" s="441">
        <v>103.71409913170319</v>
      </c>
      <c r="N16" s="441">
        <v>109.0246897042625</v>
      </c>
      <c r="O16" s="441">
        <v>111.1</v>
      </c>
      <c r="P16" s="441"/>
      <c r="Q16" s="441">
        <v>203.21409913170319</v>
      </c>
      <c r="R16" s="441">
        <v>312.23878883596569</v>
      </c>
      <c r="S16" s="441">
        <v>423.33878883596572</v>
      </c>
    </row>
    <row r="17" spans="1:19" s="148" customFormat="1" ht="18" customHeight="1" x14ac:dyDescent="0.2">
      <c r="A17" s="141" t="s">
        <v>10</v>
      </c>
      <c r="B17" s="171">
        <v>613.79999999999995</v>
      </c>
      <c r="C17" s="171">
        <v>622.09999999999991</v>
      </c>
      <c r="D17" s="171">
        <v>644.70000000000005</v>
      </c>
      <c r="E17" s="171">
        <v>640.5</v>
      </c>
      <c r="F17" s="171"/>
      <c r="G17" s="171">
        <v>1235.8999999999999</v>
      </c>
      <c r="H17" s="171">
        <v>1880.6</v>
      </c>
      <c r="I17" s="171">
        <v>2521.1</v>
      </c>
      <c r="K17" s="141" t="s">
        <v>10</v>
      </c>
      <c r="L17" s="171">
        <v>621.51750208724616</v>
      </c>
      <c r="M17" s="171">
        <v>630.53376816005596</v>
      </c>
      <c r="N17" s="171">
        <v>638.41658411223762</v>
      </c>
      <c r="O17" s="171">
        <v>632.46062430871336</v>
      </c>
      <c r="P17" s="171"/>
      <c r="Q17" s="171">
        <v>1251.9512702473021</v>
      </c>
      <c r="R17" s="171">
        <v>1890.3678543595397</v>
      </c>
      <c r="S17" s="171">
        <v>2522.9284786682533</v>
      </c>
    </row>
    <row r="18" spans="1:19" x14ac:dyDescent="0.2">
      <c r="E18" s="33"/>
    </row>
    <row r="19" spans="1:19" x14ac:dyDescent="0.2">
      <c r="M19" s="445"/>
      <c r="Q19" s="445"/>
    </row>
    <row r="20" spans="1:19" ht="25.5" customHeight="1" x14ac:dyDescent="0.2">
      <c r="A20" s="101" t="s">
        <v>613</v>
      </c>
      <c r="K20" s="101" t="s">
        <v>614</v>
      </c>
    </row>
    <row r="21" spans="1:19" ht="4.5" customHeight="1" x14ac:dyDescent="0.2"/>
    <row r="22" spans="1:19" s="338" customFormat="1" ht="25.5" customHeight="1" thickBot="1" x14ac:dyDescent="0.25">
      <c r="A22" s="334" t="s">
        <v>257</v>
      </c>
      <c r="B22" s="304" t="s">
        <v>454</v>
      </c>
      <c r="C22" s="304" t="s">
        <v>456</v>
      </c>
      <c r="D22" s="304" t="s">
        <v>520</v>
      </c>
      <c r="E22" s="304" t="s">
        <v>532</v>
      </c>
      <c r="F22" s="304"/>
      <c r="G22" s="304" t="s">
        <v>457</v>
      </c>
      <c r="H22" s="304" t="s">
        <v>521</v>
      </c>
      <c r="I22" s="304" t="s">
        <v>533</v>
      </c>
      <c r="K22" s="334" t="s">
        <v>257</v>
      </c>
      <c r="L22" s="304" t="s">
        <v>454</v>
      </c>
      <c r="M22" s="304" t="s">
        <v>456</v>
      </c>
      <c r="N22" s="304" t="s">
        <v>520</v>
      </c>
      <c r="O22" s="304" t="s">
        <v>532</v>
      </c>
      <c r="P22" s="304"/>
      <c r="Q22" s="304" t="s">
        <v>457</v>
      </c>
      <c r="R22" s="304" t="s">
        <v>521</v>
      </c>
      <c r="S22" s="304" t="s">
        <v>533</v>
      </c>
    </row>
    <row r="23" spans="1:19" ht="4.5" customHeight="1" x14ac:dyDescent="0.2"/>
    <row r="24" spans="1:19" s="57" customFormat="1" ht="12.75" customHeight="1" x14ac:dyDescent="0.2">
      <c r="A24" s="62" t="s">
        <v>76</v>
      </c>
      <c r="B24" s="73"/>
      <c r="C24" s="73"/>
      <c r="D24" s="73"/>
      <c r="E24" s="73"/>
      <c r="K24" s="62" t="s">
        <v>76</v>
      </c>
      <c r="L24" s="73"/>
      <c r="M24" s="73"/>
      <c r="N24" s="73"/>
      <c r="O24" s="73"/>
    </row>
    <row r="25" spans="1:19" s="57" customFormat="1" ht="4.5" customHeight="1" x14ac:dyDescent="0.2">
      <c r="A25" s="62"/>
      <c r="B25" s="73"/>
      <c r="C25" s="73"/>
      <c r="D25" s="73"/>
      <c r="E25" s="73"/>
      <c r="K25" s="62"/>
      <c r="L25" s="73"/>
      <c r="M25" s="73"/>
      <c r="N25" s="73"/>
      <c r="O25" s="73"/>
    </row>
    <row r="26" spans="1:19" s="59" customFormat="1" ht="15" customHeight="1" x14ac:dyDescent="0.2">
      <c r="A26" s="59" t="s">
        <v>359</v>
      </c>
      <c r="B26" s="73">
        <v>-49.1</v>
      </c>
      <c r="C26" s="73">
        <v>-41.9</v>
      </c>
      <c r="D26" s="73">
        <v>-44.800000000000011</v>
      </c>
      <c r="E26" s="73">
        <v>-45.6</v>
      </c>
      <c r="G26" s="73">
        <v>-91</v>
      </c>
      <c r="H26" s="132">
        <v>-135.80000000000001</v>
      </c>
      <c r="I26" s="132">
        <v>-181.4</v>
      </c>
      <c r="K26" s="59" t="s">
        <v>359</v>
      </c>
      <c r="L26" s="73">
        <v>-49.618168939999997</v>
      </c>
      <c r="M26" s="73">
        <v>-42.347546840000007</v>
      </c>
      <c r="N26" s="73">
        <v>-44.769074769999996</v>
      </c>
      <c r="O26" s="73">
        <v>-45.674680620000004</v>
      </c>
      <c r="Q26" s="73">
        <v>-91.9</v>
      </c>
      <c r="R26" s="132">
        <v>-136.66907477000001</v>
      </c>
      <c r="S26" s="132">
        <v>-182.4</v>
      </c>
    </row>
    <row r="27" spans="1:19" s="59" customFormat="1" ht="15" customHeight="1" x14ac:dyDescent="0.2">
      <c r="A27" s="59" t="s">
        <v>389</v>
      </c>
      <c r="B27" s="73">
        <v>-144.70000000000002</v>
      </c>
      <c r="C27" s="73">
        <v>-147.4</v>
      </c>
      <c r="D27" s="73">
        <v>-147.69999999999999</v>
      </c>
      <c r="E27" s="73">
        <v>-139.19999999999999</v>
      </c>
      <c r="G27" s="73">
        <v>-292.10000000000002</v>
      </c>
      <c r="H27" s="132">
        <v>-439.8</v>
      </c>
      <c r="I27" s="132">
        <v>-579</v>
      </c>
      <c r="K27" s="59" t="s">
        <v>389</v>
      </c>
      <c r="L27" s="73">
        <v>-145.40102622459378</v>
      </c>
      <c r="M27" s="73">
        <v>-146.18462026161313</v>
      </c>
      <c r="N27" s="73">
        <v>-144.27751538380002</v>
      </c>
      <c r="O27" s="73">
        <v>-136.0733720392</v>
      </c>
      <c r="Q27" s="73">
        <v>-291.58564648620688</v>
      </c>
      <c r="R27" s="132">
        <v>-435.86316187000688</v>
      </c>
      <c r="S27" s="132">
        <v>-572</v>
      </c>
    </row>
    <row r="28" spans="1:19" s="59" customFormat="1" ht="15" customHeight="1" x14ac:dyDescent="0.2">
      <c r="A28" s="59" t="s">
        <v>360</v>
      </c>
      <c r="B28" s="73">
        <v>-63.9</v>
      </c>
      <c r="C28" s="73">
        <v>-62.699999999999996</v>
      </c>
      <c r="D28" s="73">
        <v>-59.700000000000017</v>
      </c>
      <c r="E28" s="73">
        <v>-68.7</v>
      </c>
      <c r="G28" s="73">
        <v>-126.6</v>
      </c>
      <c r="H28" s="132">
        <v>-186.3</v>
      </c>
      <c r="I28" s="132">
        <v>-255</v>
      </c>
      <c r="K28" s="59" t="s">
        <v>360</v>
      </c>
      <c r="L28" s="73">
        <v>-64.961506170000007</v>
      </c>
      <c r="M28" s="73">
        <v>-63.477394570000008</v>
      </c>
      <c r="N28" s="73">
        <v>-60.379035090000002</v>
      </c>
      <c r="O28" s="73">
        <v>-68.889249759999984</v>
      </c>
      <c r="Q28" s="73">
        <v>-128.5</v>
      </c>
      <c r="R28" s="132">
        <v>-188.87903509</v>
      </c>
      <c r="S28" s="132">
        <v>-257.76828484999999</v>
      </c>
    </row>
    <row r="29" spans="1:19" s="443" customFormat="1" ht="15" customHeight="1" x14ac:dyDescent="0.2">
      <c r="A29" s="59" t="s">
        <v>361</v>
      </c>
      <c r="B29" s="73">
        <v>-18.899999999999999</v>
      </c>
      <c r="C29" s="73">
        <v>-24</v>
      </c>
      <c r="D29" s="73">
        <v>-23.800000000000004</v>
      </c>
      <c r="E29" s="73">
        <v>-33.700000000000003</v>
      </c>
      <c r="G29" s="73">
        <v>-42.9</v>
      </c>
      <c r="H29" s="132">
        <v>-66.7</v>
      </c>
      <c r="I29" s="132">
        <v>-100.4</v>
      </c>
      <c r="K29" s="59" t="s">
        <v>361</v>
      </c>
      <c r="L29" s="73">
        <v>-19.594426259999999</v>
      </c>
      <c r="M29" s="73">
        <v>-24.257255900000001</v>
      </c>
      <c r="N29" s="73">
        <v>-23.87485315</v>
      </c>
      <c r="O29" s="73">
        <v>-33.66315264</v>
      </c>
      <c r="Q29" s="73">
        <v>-43.851682159999996</v>
      </c>
      <c r="R29" s="132">
        <v>-67.8</v>
      </c>
      <c r="S29" s="132">
        <v>-101.46315264</v>
      </c>
    </row>
    <row r="30" spans="1:19" s="59" customFormat="1" ht="15" customHeight="1" x14ac:dyDescent="0.2">
      <c r="A30" s="59" t="s">
        <v>362</v>
      </c>
      <c r="B30" s="73">
        <v>-10.4</v>
      </c>
      <c r="C30" s="73">
        <v>-8.7000000000000011</v>
      </c>
      <c r="D30" s="73">
        <v>-11.599999999999998</v>
      </c>
      <c r="E30" s="73">
        <v>-12.5</v>
      </c>
      <c r="G30" s="73">
        <v>-19.100000000000001</v>
      </c>
      <c r="H30" s="132">
        <v>-30.7</v>
      </c>
      <c r="I30" s="132">
        <v>-43.2</v>
      </c>
      <c r="K30" s="59" t="s">
        <v>362</v>
      </c>
      <c r="L30" s="73">
        <v>-10.41119263</v>
      </c>
      <c r="M30" s="73">
        <v>-8.7500735799999987</v>
      </c>
      <c r="N30" s="73">
        <v>-11.56594591</v>
      </c>
      <c r="O30" s="73">
        <v>-12.48419378</v>
      </c>
      <c r="Q30" s="73">
        <v>-19.161266210000001</v>
      </c>
      <c r="R30" s="132">
        <v>-30.8</v>
      </c>
      <c r="S30" s="132">
        <v>-43.284193780000003</v>
      </c>
    </row>
    <row r="31" spans="1:19" s="443" customFormat="1" ht="15" customHeight="1" x14ac:dyDescent="0.2">
      <c r="A31" s="59" t="s">
        <v>363</v>
      </c>
      <c r="B31" s="73">
        <v>-35.200000000000003</v>
      </c>
      <c r="C31" s="73">
        <v>-34.200000000000003</v>
      </c>
      <c r="D31" s="73">
        <v>-37</v>
      </c>
      <c r="E31" s="73">
        <v>-38.799999999999997</v>
      </c>
      <c r="G31" s="73">
        <v>-69.400000000000006</v>
      </c>
      <c r="H31" s="132">
        <v>-106.4</v>
      </c>
      <c r="I31" s="132">
        <v>-145.19999999999999</v>
      </c>
      <c r="K31" s="59" t="s">
        <v>363</v>
      </c>
      <c r="L31" s="73">
        <v>-37.805234329999998</v>
      </c>
      <c r="M31" s="73">
        <v>-37.299999999999997</v>
      </c>
      <c r="N31" s="73">
        <v>-36.200000000000003</v>
      </c>
      <c r="O31" s="73">
        <v>-38.5</v>
      </c>
      <c r="Q31" s="73">
        <v>-75.105234330000002</v>
      </c>
      <c r="R31" s="132">
        <v>-111.30523433</v>
      </c>
      <c r="S31" s="132">
        <v>-149.80523433000002</v>
      </c>
    </row>
    <row r="32" spans="1:19" s="59" customFormat="1" ht="4.5" customHeight="1" x14ac:dyDescent="0.2"/>
    <row r="33" spans="1:19" s="59" customFormat="1" ht="18" customHeight="1" x14ac:dyDescent="0.2">
      <c r="A33" s="141" t="s">
        <v>611</v>
      </c>
      <c r="B33" s="144">
        <v>-324.39999999999992</v>
      </c>
      <c r="C33" s="144">
        <v>-319.09999999999997</v>
      </c>
      <c r="D33" s="144">
        <v>-325.90000000000003</v>
      </c>
      <c r="E33" s="144">
        <v>-341.8</v>
      </c>
      <c r="F33" s="144"/>
      <c r="G33" s="144">
        <v>-643.5</v>
      </c>
      <c r="H33" s="144">
        <v>-969.4</v>
      </c>
      <c r="I33" s="144">
        <v>-1311.2000000000003</v>
      </c>
      <c r="K33" s="141" t="s">
        <v>611</v>
      </c>
      <c r="L33" s="144">
        <v>-327.7915545545938</v>
      </c>
      <c r="M33" s="144">
        <v>-322.40000000000003</v>
      </c>
      <c r="N33" s="144">
        <v>-321.2</v>
      </c>
      <c r="O33" s="144">
        <v>-335.4</v>
      </c>
      <c r="P33" s="144"/>
      <c r="Q33" s="144">
        <v>-650.19155455459384</v>
      </c>
      <c r="R33" s="144">
        <v>-971.39155455459377</v>
      </c>
      <c r="S33" s="144">
        <v>-1306.7915545545939</v>
      </c>
    </row>
    <row r="36" spans="1:19" ht="25.5" customHeight="1" x14ac:dyDescent="0.2">
      <c r="A36" s="101" t="s">
        <v>613</v>
      </c>
      <c r="B36" s="446"/>
      <c r="C36" s="446"/>
      <c r="D36" s="446"/>
      <c r="E36" s="446"/>
      <c r="F36" s="446"/>
      <c r="G36" s="446"/>
      <c r="H36" s="446"/>
      <c r="I36" s="446"/>
      <c r="K36" s="101" t="s">
        <v>614</v>
      </c>
      <c r="L36" s="447"/>
      <c r="M36" s="447"/>
      <c r="N36" s="447"/>
      <c r="O36" s="447"/>
      <c r="P36" s="447"/>
      <c r="Q36" s="447"/>
      <c r="R36" s="447"/>
      <c r="S36" s="447"/>
    </row>
    <row r="37" spans="1:19" ht="3.75" customHeight="1" x14ac:dyDescent="0.2"/>
    <row r="38" spans="1:19" ht="25.5" customHeight="1" thickBot="1" x14ac:dyDescent="0.25">
      <c r="A38" s="334" t="s">
        <v>257</v>
      </c>
      <c r="B38" s="304" t="s">
        <v>454</v>
      </c>
      <c r="C38" s="304" t="s">
        <v>456</v>
      </c>
      <c r="D38" s="304" t="s">
        <v>520</v>
      </c>
      <c r="E38" s="304" t="s">
        <v>532</v>
      </c>
      <c r="F38" s="304"/>
      <c r="G38" s="304" t="s">
        <v>457</v>
      </c>
      <c r="H38" s="304" t="s">
        <v>521</v>
      </c>
      <c r="I38" s="304" t="s">
        <v>533</v>
      </c>
      <c r="J38" s="338"/>
      <c r="K38" s="334" t="s">
        <v>257</v>
      </c>
      <c r="L38" s="304" t="s">
        <v>454</v>
      </c>
      <c r="M38" s="304" t="s">
        <v>456</v>
      </c>
      <c r="N38" s="304" t="s">
        <v>520</v>
      </c>
      <c r="O38" s="304" t="s">
        <v>532</v>
      </c>
      <c r="P38" s="304"/>
      <c r="Q38" s="304" t="s">
        <v>457</v>
      </c>
      <c r="R38" s="304" t="s">
        <v>521</v>
      </c>
      <c r="S38" s="304" t="s">
        <v>533</v>
      </c>
    </row>
    <row r="39" spans="1:19" ht="3.75" customHeight="1" x14ac:dyDescent="0.2"/>
    <row r="40" spans="1:19" ht="15" customHeight="1" x14ac:dyDescent="0.2">
      <c r="A40" s="62" t="s">
        <v>318</v>
      </c>
      <c r="B40" s="73"/>
      <c r="C40" s="73"/>
      <c r="D40" s="73"/>
      <c r="E40" s="73"/>
      <c r="F40" s="57"/>
      <c r="G40" s="57"/>
      <c r="H40" s="57"/>
      <c r="I40" s="57"/>
      <c r="J40" s="57"/>
      <c r="K40" s="62" t="s">
        <v>318</v>
      </c>
      <c r="L40" s="73"/>
      <c r="M40" s="73"/>
      <c r="N40" s="73"/>
      <c r="O40" s="73"/>
      <c r="P40" s="57"/>
      <c r="Q40" s="57"/>
      <c r="R40" s="57"/>
      <c r="S40" s="57"/>
    </row>
    <row r="41" spans="1:19" ht="3.75" customHeight="1" x14ac:dyDescent="0.2">
      <c r="A41" s="62"/>
      <c r="B41" s="73"/>
      <c r="C41" s="73"/>
      <c r="D41" s="73"/>
      <c r="E41" s="73"/>
      <c r="F41" s="57"/>
      <c r="G41" s="57"/>
      <c r="H41" s="57"/>
      <c r="I41" s="57"/>
      <c r="J41" s="57"/>
      <c r="K41" s="62"/>
      <c r="L41" s="73"/>
      <c r="M41" s="73"/>
      <c r="N41" s="73"/>
      <c r="O41" s="73"/>
      <c r="P41" s="57"/>
      <c r="Q41" s="57"/>
      <c r="R41" s="57"/>
      <c r="S41" s="57"/>
    </row>
    <row r="42" spans="1:19" ht="18" customHeight="1" x14ac:dyDescent="0.2">
      <c r="A42" s="408" t="s">
        <v>318</v>
      </c>
      <c r="B42" s="409">
        <v>289.39999999999998</v>
      </c>
      <c r="C42" s="409">
        <v>303</v>
      </c>
      <c r="D42" s="409">
        <v>318.80000000000007</v>
      </c>
      <c r="E42" s="409">
        <v>298.7</v>
      </c>
      <c r="F42" s="409"/>
      <c r="G42" s="409">
        <v>592.4</v>
      </c>
      <c r="H42" s="409">
        <v>911.2</v>
      </c>
      <c r="I42" s="409">
        <v>1209.9000000000001</v>
      </c>
      <c r="J42" s="59"/>
      <c r="K42" s="408" t="s">
        <v>318</v>
      </c>
      <c r="L42" s="409">
        <v>293.72553463265234</v>
      </c>
      <c r="M42" s="409">
        <v>308.09949433844287</v>
      </c>
      <c r="N42" s="409">
        <v>317.23729171843758</v>
      </c>
      <c r="O42" s="409">
        <v>297.06472979951332</v>
      </c>
      <c r="P42" s="409"/>
      <c r="Q42" s="409">
        <v>601.82502897109521</v>
      </c>
      <c r="R42" s="409">
        <v>919</v>
      </c>
      <c r="S42" s="409">
        <v>1216.0647297995133</v>
      </c>
    </row>
    <row r="43" spans="1:19" ht="18" customHeight="1" x14ac:dyDescent="0.2">
      <c r="A43" s="448" t="s">
        <v>79</v>
      </c>
      <c r="B43" s="411">
        <v>0.47</v>
      </c>
      <c r="C43" s="411">
        <v>0.48699999999999999</v>
      </c>
      <c r="D43" s="411">
        <v>0.49299999999999999</v>
      </c>
      <c r="E43" s="411">
        <v>0.46400000000000002</v>
      </c>
      <c r="F43" s="411"/>
      <c r="G43" s="411">
        <v>0.47799999999999998</v>
      </c>
      <c r="H43" s="411">
        <v>0.48399999999999999</v>
      </c>
      <c r="I43" s="411">
        <v>0.47899999999999998</v>
      </c>
      <c r="J43" s="410"/>
      <c r="K43" s="448" t="s">
        <v>79</v>
      </c>
      <c r="L43" s="411">
        <v>0.47092719644664666</v>
      </c>
      <c r="M43" s="411">
        <v>0.48847788067097597</v>
      </c>
      <c r="N43" s="411">
        <v>0.49590287261144167</v>
      </c>
      <c r="O43" s="411">
        <v>0.46725877388604098</v>
      </c>
      <c r="P43" s="411"/>
      <c r="Q43" s="411">
        <v>0.47978986687871106</v>
      </c>
      <c r="R43" s="411">
        <v>0.48519909035188746</v>
      </c>
      <c r="S43" s="411">
        <v>0.48067158421792466</v>
      </c>
    </row>
    <row r="45" spans="1:19" ht="8.25" customHeight="1" x14ac:dyDescent="0.2"/>
    <row r="46" spans="1:19" ht="62.25" customHeight="1" x14ac:dyDescent="0.2">
      <c r="A46" s="465" t="s">
        <v>615</v>
      </c>
      <c r="B46" s="465"/>
      <c r="C46" s="465"/>
      <c r="D46" s="465"/>
      <c r="E46" s="465"/>
      <c r="F46" s="465"/>
      <c r="G46" s="465"/>
      <c r="H46" s="465"/>
      <c r="I46" s="465"/>
      <c r="K46" s="465" t="s">
        <v>616</v>
      </c>
      <c r="L46" s="465"/>
      <c r="M46" s="465"/>
      <c r="N46" s="465"/>
      <c r="O46" s="465"/>
      <c r="P46" s="465"/>
      <c r="Q46" s="465"/>
      <c r="R46" s="465"/>
      <c r="S46" s="465"/>
    </row>
  </sheetData>
  <mergeCells count="2">
    <mergeCell ref="A46:I46"/>
    <mergeCell ref="K46:S46"/>
  </mergeCells>
  <hyperlinks>
    <hyperlink ref="W4" location="Home!Print_Area" display="Return to Home page"/>
  </hyperlinks>
  <pageMargins left="0.25" right="0.25" top="0.75" bottom="0.75" header="0.3" footer="0.3"/>
  <pageSetup paperSize="8" scale="71" orientation="landscape" r:id="rId1"/>
  <headerFooter alignWithMargins="0">
    <oddFooter>&amp;L&amp;7Telenet - Investor &amp; Analyst Toolkit&amp;R&amp;7Q4 2017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Q93"/>
  <sheetViews>
    <sheetView showGridLines="0" showRuler="0" zoomScale="90" zoomScaleNormal="90" workbookViewId="0">
      <selection sqref="A1:XFD1048576"/>
    </sheetView>
  </sheetViews>
  <sheetFormatPr defaultRowHeight="11.25" x14ac:dyDescent="0.2"/>
  <cols>
    <col min="1" max="1" width="71.5" style="55" customWidth="1"/>
    <col min="2" max="5" width="11.83203125" style="75" customWidth="1"/>
    <col min="6" max="6" width="3.33203125" style="75" customWidth="1"/>
    <col min="7" max="9" width="12.6640625" style="245" customWidth="1"/>
    <col min="10" max="10" width="3.33203125" style="75" customWidth="1"/>
    <col min="11" max="11" width="11.83203125" style="75" customWidth="1"/>
    <col min="12" max="12" width="3.33203125" style="75" customWidth="1"/>
    <col min="13" max="13" width="11.6640625" style="75" customWidth="1"/>
    <col min="14" max="15" width="11.6640625" style="228" customWidth="1"/>
    <col min="16" max="16" width="9.33203125" style="55"/>
    <col min="17" max="17" width="25.6640625" style="55" customWidth="1"/>
    <col min="18" max="18" width="9.33203125" style="55" customWidth="1"/>
    <col min="19" max="16384" width="9.33203125" style="55"/>
  </cols>
  <sheetData>
    <row r="1" spans="1:17" ht="36" customHeight="1" thickBot="1" x14ac:dyDescent="0.25">
      <c r="A1" s="406" t="s">
        <v>506</v>
      </c>
      <c r="P1" s="61"/>
    </row>
    <row r="2" spans="1:17" s="338" customFormat="1" ht="25.5" customHeight="1" thickTop="1" thickBot="1" x14ac:dyDescent="0.25">
      <c r="A2" s="334" t="s">
        <v>256</v>
      </c>
      <c r="B2" s="304" t="s">
        <v>454</v>
      </c>
      <c r="C2" s="304" t="s">
        <v>456</v>
      </c>
      <c r="D2" s="304" t="s">
        <v>520</v>
      </c>
      <c r="E2" s="304" t="s">
        <v>532</v>
      </c>
      <c r="F2" s="304"/>
      <c r="G2" s="326" t="s">
        <v>457</v>
      </c>
      <c r="H2" s="326" t="s">
        <v>521</v>
      </c>
      <c r="I2" s="326" t="s">
        <v>533</v>
      </c>
      <c r="J2" s="304"/>
      <c r="K2" s="304" t="s">
        <v>596</v>
      </c>
      <c r="L2" s="304"/>
      <c r="M2" s="304" t="s">
        <v>1</v>
      </c>
      <c r="N2" s="335"/>
      <c r="O2" s="335"/>
      <c r="P2" s="336"/>
      <c r="Q2" s="337" t="s">
        <v>65</v>
      </c>
    </row>
    <row r="3" spans="1:17" ht="4.5" customHeight="1" x14ac:dyDescent="0.2">
      <c r="P3" s="61"/>
    </row>
    <row r="4" spans="1:17" s="57" customFormat="1" ht="15" customHeight="1" x14ac:dyDescent="0.2">
      <c r="A4" s="56" t="s">
        <v>88</v>
      </c>
      <c r="B4" s="76"/>
      <c r="C4" s="76"/>
      <c r="D4" s="76"/>
      <c r="E4" s="76"/>
      <c r="F4" s="76"/>
      <c r="G4" s="246"/>
      <c r="H4" s="246"/>
      <c r="I4" s="246"/>
      <c r="J4" s="76"/>
      <c r="K4" s="76"/>
      <c r="L4" s="76"/>
      <c r="M4" s="76"/>
      <c r="N4" s="229"/>
      <c r="O4" s="229"/>
      <c r="P4" s="58"/>
      <c r="Q4" s="58"/>
    </row>
    <row r="5" spans="1:17" s="59" customFormat="1" ht="4.5" customHeight="1" x14ac:dyDescent="0.2">
      <c r="B5" s="75"/>
      <c r="C5" s="75"/>
      <c r="D5" s="75"/>
      <c r="E5" s="75"/>
      <c r="F5" s="75"/>
      <c r="G5" s="245"/>
      <c r="H5" s="245"/>
      <c r="I5" s="245"/>
      <c r="J5" s="75"/>
      <c r="K5" s="75"/>
      <c r="L5" s="75"/>
      <c r="M5" s="75"/>
      <c r="N5" s="228"/>
      <c r="O5" s="228"/>
      <c r="P5" s="60"/>
      <c r="Q5" s="60"/>
    </row>
    <row r="6" spans="1:17" s="148" customFormat="1" ht="18" customHeight="1" x14ac:dyDescent="0.2">
      <c r="A6" s="141" t="s">
        <v>88</v>
      </c>
      <c r="B6" s="144">
        <v>613.79999999999995</v>
      </c>
      <c r="C6" s="144">
        <v>622.09999999999991</v>
      </c>
      <c r="D6" s="144">
        <v>644.70000000000005</v>
      </c>
      <c r="E6" s="144">
        <v>640.5</v>
      </c>
      <c r="F6" s="144"/>
      <c r="G6" s="144">
        <v>1235.8999999999999</v>
      </c>
      <c r="H6" s="144">
        <v>1880.6</v>
      </c>
      <c r="I6" s="144">
        <v>2521.1</v>
      </c>
      <c r="J6" s="145"/>
      <c r="K6" s="172">
        <v>618.4</v>
      </c>
      <c r="L6" s="145"/>
      <c r="M6" s="145">
        <v>0.01</v>
      </c>
      <c r="N6" s="223"/>
      <c r="O6" s="223"/>
      <c r="P6" s="146"/>
      <c r="Q6" s="147"/>
    </row>
    <row r="7" spans="1:17" ht="4.5" customHeight="1" x14ac:dyDescent="0.2">
      <c r="A7" s="59"/>
      <c r="B7" s="73"/>
      <c r="C7" s="73"/>
      <c r="D7" s="73"/>
      <c r="E7" s="73"/>
      <c r="J7" s="19"/>
      <c r="K7" s="247"/>
      <c r="L7" s="19"/>
      <c r="M7" s="19"/>
      <c r="P7" s="61"/>
      <c r="Q7" s="61"/>
    </row>
    <row r="8" spans="1:17" s="63" customFormat="1" ht="15" customHeight="1" x14ac:dyDescent="0.2">
      <c r="A8" s="62" t="s">
        <v>4</v>
      </c>
      <c r="B8" s="73"/>
      <c r="C8" s="73"/>
      <c r="D8" s="73"/>
      <c r="E8" s="73"/>
      <c r="F8" s="75"/>
      <c r="G8" s="245"/>
      <c r="H8" s="245"/>
      <c r="I8" s="245"/>
      <c r="J8" s="19"/>
      <c r="K8" s="247"/>
      <c r="L8" s="19"/>
      <c r="M8" s="19"/>
      <c r="N8" s="228"/>
      <c r="O8" s="228"/>
      <c r="P8" s="64"/>
      <c r="Q8" s="64"/>
    </row>
    <row r="9" spans="1:17" s="63" customFormat="1" ht="4.5" customHeight="1" x14ac:dyDescent="0.2">
      <c r="B9" s="73"/>
      <c r="C9" s="73"/>
      <c r="D9" s="73"/>
      <c r="E9" s="73"/>
      <c r="F9" s="75"/>
      <c r="G9" s="245"/>
      <c r="H9" s="245"/>
      <c r="I9" s="245"/>
      <c r="J9" s="19"/>
      <c r="K9" s="247"/>
      <c r="L9" s="19"/>
      <c r="M9" s="19"/>
      <c r="N9" s="228"/>
      <c r="O9" s="228"/>
      <c r="P9" s="64"/>
      <c r="Q9" s="64"/>
    </row>
    <row r="10" spans="1:17" s="63" customFormat="1" ht="15" customHeight="1" x14ac:dyDescent="0.2">
      <c r="A10" s="65" t="s">
        <v>73</v>
      </c>
      <c r="B10" s="73">
        <v>-385.3</v>
      </c>
      <c r="C10" s="73">
        <v>-379.3</v>
      </c>
      <c r="D10" s="73">
        <v>-421.9</v>
      </c>
      <c r="E10" s="73">
        <v>-399</v>
      </c>
      <c r="F10" s="19"/>
      <c r="G10" s="247">
        <v>-764.6</v>
      </c>
      <c r="H10" s="247">
        <v>-1186.5</v>
      </c>
      <c r="I10" s="247">
        <v>-1585.5</v>
      </c>
      <c r="J10" s="19"/>
      <c r="K10" s="247">
        <v>-383.3</v>
      </c>
      <c r="L10" s="19"/>
      <c r="M10" s="19">
        <v>-0.01</v>
      </c>
      <c r="N10" s="230"/>
      <c r="O10" s="230"/>
      <c r="P10" s="51"/>
      <c r="Q10" s="64"/>
    </row>
    <row r="11" spans="1:17" s="63" customFormat="1" ht="4.5" customHeight="1" x14ac:dyDescent="0.2">
      <c r="B11" s="73"/>
      <c r="C11" s="73"/>
      <c r="D11" s="73"/>
      <c r="E11" s="73"/>
      <c r="F11" s="75"/>
      <c r="G11" s="245"/>
      <c r="H11" s="245"/>
      <c r="I11" s="245"/>
      <c r="J11" s="19"/>
      <c r="K11" s="247"/>
      <c r="L11" s="19"/>
      <c r="M11" s="19"/>
      <c r="N11" s="228"/>
      <c r="O11" s="228"/>
      <c r="P11" s="64"/>
      <c r="Q11" s="64"/>
    </row>
    <row r="12" spans="1:17" s="150" customFormat="1" ht="18" customHeight="1" x14ac:dyDescent="0.2">
      <c r="A12" s="339" t="s">
        <v>74</v>
      </c>
      <c r="B12" s="142">
        <v>228.5</v>
      </c>
      <c r="C12" s="142">
        <v>242.8</v>
      </c>
      <c r="D12" s="142">
        <v>222.8</v>
      </c>
      <c r="E12" s="142">
        <v>241.5</v>
      </c>
      <c r="F12" s="145"/>
      <c r="G12" s="171">
        <v>471.3</v>
      </c>
      <c r="H12" s="171">
        <v>694.1</v>
      </c>
      <c r="I12" s="171">
        <v>935.6</v>
      </c>
      <c r="J12" s="145"/>
      <c r="K12" s="172">
        <v>235.1</v>
      </c>
      <c r="L12" s="145"/>
      <c r="M12" s="145">
        <v>0.03</v>
      </c>
      <c r="N12" s="223"/>
      <c r="O12" s="223"/>
      <c r="P12" s="146"/>
      <c r="Q12" s="149"/>
    </row>
    <row r="13" spans="1:17" ht="4.5" customHeight="1" x14ac:dyDescent="0.2">
      <c r="B13" s="73"/>
      <c r="C13" s="73"/>
      <c r="D13" s="73"/>
      <c r="E13" s="73"/>
      <c r="J13" s="19"/>
      <c r="K13" s="247"/>
      <c r="L13" s="19"/>
      <c r="M13" s="19"/>
      <c r="P13" s="61"/>
      <c r="Q13" s="61"/>
    </row>
    <row r="14" spans="1:17" ht="15" customHeight="1" x14ac:dyDescent="0.2">
      <c r="A14" s="55" t="s">
        <v>75</v>
      </c>
      <c r="B14" s="73">
        <v>-116</v>
      </c>
      <c r="C14" s="73">
        <v>-120.6</v>
      </c>
      <c r="D14" s="73">
        <v>-116.00000000000003</v>
      </c>
      <c r="E14" s="73">
        <v>-133.4</v>
      </c>
      <c r="G14" s="245">
        <v>-236.6</v>
      </c>
      <c r="H14" s="245">
        <v>-352.6</v>
      </c>
      <c r="I14" s="245">
        <v>-486</v>
      </c>
      <c r="J14" s="19"/>
      <c r="K14" s="247">
        <v>-124.7</v>
      </c>
      <c r="L14" s="19"/>
      <c r="M14" s="19">
        <v>0.08</v>
      </c>
      <c r="P14" s="51"/>
      <c r="Q14" s="61"/>
    </row>
    <row r="15" spans="1:17" ht="4.5" customHeight="1" x14ac:dyDescent="0.2">
      <c r="B15" s="73"/>
      <c r="C15" s="73"/>
      <c r="D15" s="73"/>
      <c r="E15" s="73"/>
      <c r="J15" s="19"/>
      <c r="K15" s="247"/>
      <c r="L15" s="19"/>
      <c r="M15" s="19"/>
      <c r="P15" s="61"/>
      <c r="Q15" s="61"/>
    </row>
    <row r="16" spans="1:17" s="150" customFormat="1" ht="18" customHeight="1" x14ac:dyDescent="0.2">
      <c r="A16" s="339" t="s">
        <v>9</v>
      </c>
      <c r="B16" s="143">
        <v>112.5</v>
      </c>
      <c r="C16" s="143">
        <v>122.19999999999999</v>
      </c>
      <c r="D16" s="143">
        <v>106.80000000000001</v>
      </c>
      <c r="E16" s="143">
        <v>108.1</v>
      </c>
      <c r="F16" s="145"/>
      <c r="G16" s="172">
        <v>234.7</v>
      </c>
      <c r="H16" s="172">
        <v>341.5</v>
      </c>
      <c r="I16" s="172">
        <v>449.6</v>
      </c>
      <c r="J16" s="145"/>
      <c r="K16" s="172">
        <v>110.4</v>
      </c>
      <c r="L16" s="145"/>
      <c r="M16" s="145">
        <v>-0.02</v>
      </c>
      <c r="N16" s="224"/>
      <c r="O16" s="224"/>
      <c r="P16" s="146"/>
      <c r="Q16" s="149"/>
    </row>
    <row r="17" spans="1:17" ht="4.5" customHeight="1" x14ac:dyDescent="0.2">
      <c r="B17" s="73"/>
      <c r="C17" s="73"/>
      <c r="D17" s="73"/>
      <c r="E17" s="73"/>
      <c r="J17" s="19"/>
      <c r="K17" s="247"/>
      <c r="L17" s="19"/>
      <c r="M17" s="19"/>
      <c r="P17" s="61"/>
      <c r="Q17" s="61"/>
    </row>
    <row r="18" spans="1:17" ht="15" customHeight="1" x14ac:dyDescent="0.2">
      <c r="A18" s="59" t="s">
        <v>14</v>
      </c>
      <c r="B18" s="72">
        <v>35.299999999999997</v>
      </c>
      <c r="C18" s="72">
        <v>123.70000000000002</v>
      </c>
      <c r="D18" s="72">
        <v>66.5</v>
      </c>
      <c r="E18" s="72">
        <v>36.200000000000003</v>
      </c>
      <c r="F18" s="19"/>
      <c r="G18" s="247">
        <v>143.80000000000001</v>
      </c>
      <c r="H18" s="247">
        <v>210.3</v>
      </c>
      <c r="I18" s="247">
        <v>246.5</v>
      </c>
      <c r="J18" s="19"/>
      <c r="K18" s="247">
        <v>42.7</v>
      </c>
      <c r="L18" s="19"/>
      <c r="M18" s="19">
        <v>0.21</v>
      </c>
      <c r="N18" s="230"/>
      <c r="O18" s="230"/>
      <c r="P18" s="51"/>
      <c r="Q18" s="61"/>
    </row>
    <row r="19" spans="1:17" ht="15" customHeight="1" x14ac:dyDescent="0.2">
      <c r="A19" s="66" t="s">
        <v>77</v>
      </c>
      <c r="B19" s="72">
        <v>20.100000000000001</v>
      </c>
      <c r="C19" s="72">
        <v>123.70000000000002</v>
      </c>
      <c r="D19" s="72">
        <v>66.5</v>
      </c>
      <c r="E19" s="72">
        <v>36.200000000000003</v>
      </c>
      <c r="F19" s="19"/>
      <c r="G19" s="247">
        <v>143.80000000000001</v>
      </c>
      <c r="H19" s="247">
        <v>210.3</v>
      </c>
      <c r="I19" s="247">
        <v>246.5</v>
      </c>
      <c r="J19" s="19"/>
      <c r="K19" s="247">
        <v>42.7</v>
      </c>
      <c r="L19" s="19"/>
      <c r="M19" s="19">
        <v>1.1200000000000001</v>
      </c>
      <c r="N19" s="230"/>
      <c r="O19" s="230"/>
      <c r="P19" s="51"/>
      <c r="Q19" s="61"/>
    </row>
    <row r="20" spans="1:17" ht="15" customHeight="1" x14ac:dyDescent="0.2">
      <c r="A20" s="66" t="s">
        <v>67</v>
      </c>
      <c r="B20" s="40">
        <v>15.2</v>
      </c>
      <c r="C20" s="40" t="s">
        <v>375</v>
      </c>
      <c r="D20" s="40" t="s">
        <v>375</v>
      </c>
      <c r="E20" s="40" t="s">
        <v>195</v>
      </c>
      <c r="F20" s="19"/>
      <c r="G20" s="40" t="s">
        <v>375</v>
      </c>
      <c r="H20" s="40" t="s">
        <v>375</v>
      </c>
      <c r="I20" s="40" t="s">
        <v>375</v>
      </c>
      <c r="J20" s="19"/>
      <c r="K20" s="247" t="s">
        <v>375</v>
      </c>
      <c r="L20" s="19"/>
      <c r="M20" s="19">
        <v>-1</v>
      </c>
      <c r="N20" s="230"/>
      <c r="O20" s="230"/>
      <c r="P20" s="51"/>
      <c r="Q20" s="135"/>
    </row>
    <row r="21" spans="1:17" ht="15" customHeight="1" x14ac:dyDescent="0.2">
      <c r="A21" s="59" t="s">
        <v>15</v>
      </c>
      <c r="B21" s="72">
        <v>-57.2</v>
      </c>
      <c r="C21" s="72">
        <v>-230.9</v>
      </c>
      <c r="D21" s="72">
        <v>-134.20000000000005</v>
      </c>
      <c r="E21" s="72">
        <v>-136.80000000000001</v>
      </c>
      <c r="F21" s="19"/>
      <c r="G21" s="247">
        <v>-272.89999999999998</v>
      </c>
      <c r="H21" s="247">
        <v>-407.1</v>
      </c>
      <c r="I21" s="247">
        <v>-543.9</v>
      </c>
      <c r="J21" s="19"/>
      <c r="K21" s="247">
        <v>-114.2</v>
      </c>
      <c r="L21" s="19"/>
      <c r="M21" s="19">
        <v>1</v>
      </c>
      <c r="N21" s="230"/>
      <c r="O21" s="230"/>
      <c r="P21" s="51"/>
      <c r="Q21" s="61"/>
    </row>
    <row r="22" spans="1:17" ht="15" customHeight="1" x14ac:dyDescent="0.2">
      <c r="A22" s="66" t="s">
        <v>194</v>
      </c>
      <c r="B22" s="72">
        <v>-57.2</v>
      </c>
      <c r="C22" s="72">
        <v>-55.599999999999994</v>
      </c>
      <c r="D22" s="72">
        <v>-55.2</v>
      </c>
      <c r="E22" s="72">
        <v>-56.9</v>
      </c>
      <c r="F22" s="19"/>
      <c r="G22" s="247">
        <v>-112.8</v>
      </c>
      <c r="H22" s="247">
        <v>-168</v>
      </c>
      <c r="I22" s="247">
        <v>-224.9</v>
      </c>
      <c r="J22" s="19"/>
      <c r="K22" s="247">
        <v>-54</v>
      </c>
      <c r="L22" s="19"/>
      <c r="M22" s="19">
        <v>-0.06</v>
      </c>
      <c r="N22" s="230"/>
      <c r="O22" s="230"/>
      <c r="P22" s="51"/>
      <c r="Q22" s="61"/>
    </row>
    <row r="23" spans="1:17" ht="15" customHeight="1" x14ac:dyDescent="0.2">
      <c r="A23" s="66" t="s">
        <v>66</v>
      </c>
      <c r="B23" s="72" t="s">
        <v>375</v>
      </c>
      <c r="C23" s="72">
        <v>-128.79999999999998</v>
      </c>
      <c r="D23" s="72">
        <v>-78.800000000000011</v>
      </c>
      <c r="E23" s="72">
        <v>-50.6</v>
      </c>
      <c r="F23" s="19"/>
      <c r="G23" s="247">
        <v>-113.6</v>
      </c>
      <c r="H23" s="247">
        <v>-192.4</v>
      </c>
      <c r="I23" s="247">
        <v>-243</v>
      </c>
      <c r="J23" s="19"/>
      <c r="K23" s="247">
        <v>-58.2</v>
      </c>
      <c r="L23" s="19"/>
      <c r="M23" s="418" t="s">
        <v>622</v>
      </c>
      <c r="N23" s="230"/>
      <c r="O23" s="230"/>
      <c r="P23" s="51"/>
      <c r="Q23" s="61"/>
    </row>
    <row r="24" spans="1:17" s="61" customFormat="1" ht="15" customHeight="1" x14ac:dyDescent="0.2">
      <c r="A24" s="97" t="s">
        <v>139</v>
      </c>
      <c r="B24" s="40" t="s">
        <v>375</v>
      </c>
      <c r="C24" s="40">
        <v>-46.5</v>
      </c>
      <c r="D24" s="40">
        <v>-0.20000000000000284</v>
      </c>
      <c r="E24" s="40">
        <v>-29.3</v>
      </c>
      <c r="F24" s="19"/>
      <c r="G24" s="247">
        <v>-46.5</v>
      </c>
      <c r="H24" s="247">
        <v>-46.7</v>
      </c>
      <c r="I24" s="247">
        <v>-76</v>
      </c>
      <c r="J24" s="19"/>
      <c r="K24" s="247">
        <v>-2</v>
      </c>
      <c r="L24" s="19"/>
      <c r="M24" s="19" t="s">
        <v>622</v>
      </c>
      <c r="N24" s="230"/>
      <c r="O24" s="230"/>
      <c r="P24" s="51"/>
    </row>
    <row r="25" spans="1:17" ht="15" customHeight="1" x14ac:dyDescent="0.2">
      <c r="A25" s="59" t="s">
        <v>130</v>
      </c>
      <c r="B25" s="72">
        <v>-21.9</v>
      </c>
      <c r="C25" s="72">
        <v>-107.19999999999999</v>
      </c>
      <c r="D25" s="72">
        <v>-67.700000000000017</v>
      </c>
      <c r="E25" s="72">
        <v>-100.6</v>
      </c>
      <c r="F25" s="19"/>
      <c r="G25" s="247">
        <v>-129.1</v>
      </c>
      <c r="H25" s="247">
        <v>-196.8</v>
      </c>
      <c r="I25" s="247">
        <v>-297.39999999999998</v>
      </c>
      <c r="J25" s="19"/>
      <c r="K25" s="247">
        <v>-71.5</v>
      </c>
      <c r="L25" s="19"/>
      <c r="M25" s="19">
        <v>2.2599999999999998</v>
      </c>
      <c r="N25" s="230"/>
      <c r="O25" s="230"/>
      <c r="P25" s="51"/>
      <c r="Q25" s="61"/>
    </row>
    <row r="26" spans="1:17" ht="15" customHeight="1" x14ac:dyDescent="0.2">
      <c r="A26" s="59" t="s">
        <v>292</v>
      </c>
      <c r="B26" s="72">
        <v>-1.8</v>
      </c>
      <c r="C26" s="72">
        <v>0.5</v>
      </c>
      <c r="D26" s="72">
        <v>1.1000000000000001</v>
      </c>
      <c r="E26" s="72">
        <v>3.5</v>
      </c>
      <c r="F26" s="19"/>
      <c r="G26" s="247">
        <v>-1.3</v>
      </c>
      <c r="H26" s="247">
        <v>-0.2</v>
      </c>
      <c r="I26" s="247">
        <v>3.3</v>
      </c>
      <c r="J26" s="19"/>
      <c r="K26" s="247">
        <v>-0.7</v>
      </c>
      <c r="L26" s="19"/>
      <c r="M26" s="19">
        <v>-0.61</v>
      </c>
      <c r="N26" s="230"/>
      <c r="O26" s="230"/>
      <c r="P26" s="51"/>
      <c r="Q26" s="61"/>
    </row>
    <row r="27" spans="1:17" ht="15" customHeight="1" x14ac:dyDescent="0.2">
      <c r="A27" s="59" t="s">
        <v>441</v>
      </c>
      <c r="B27" s="72" t="s">
        <v>375</v>
      </c>
      <c r="C27" s="72" t="s">
        <v>375</v>
      </c>
      <c r="D27" s="72" t="s">
        <v>375</v>
      </c>
      <c r="E27" s="72" t="s">
        <v>195</v>
      </c>
      <c r="F27" s="19"/>
      <c r="G27" s="247" t="s">
        <v>375</v>
      </c>
      <c r="H27" s="247" t="s">
        <v>375</v>
      </c>
      <c r="I27" s="247" t="s">
        <v>375</v>
      </c>
      <c r="J27" s="247"/>
      <c r="K27" s="247" t="s">
        <v>375</v>
      </c>
      <c r="L27" s="19"/>
      <c r="M27" s="19" t="s">
        <v>622</v>
      </c>
      <c r="N27" s="230"/>
      <c r="O27" s="230"/>
      <c r="P27" s="51"/>
      <c r="Q27" s="61"/>
    </row>
    <row r="28" spans="1:17" ht="4.5" customHeight="1" x14ac:dyDescent="0.2">
      <c r="A28" s="59"/>
      <c r="B28" s="72"/>
      <c r="C28" s="72"/>
      <c r="D28" s="72"/>
      <c r="E28" s="72"/>
      <c r="F28" s="19"/>
      <c r="G28" s="247"/>
      <c r="H28" s="247"/>
      <c r="I28" s="247"/>
      <c r="J28" s="19"/>
      <c r="K28" s="247"/>
      <c r="L28" s="19"/>
      <c r="M28" s="19"/>
      <c r="N28" s="230"/>
      <c r="O28" s="230"/>
      <c r="P28" s="51"/>
      <c r="Q28" s="61"/>
    </row>
    <row r="29" spans="1:17" s="150" customFormat="1" ht="18" customHeight="1" x14ac:dyDescent="0.2">
      <c r="A29" s="151" t="s">
        <v>314</v>
      </c>
      <c r="B29" s="143">
        <v>88.8</v>
      </c>
      <c r="C29" s="143">
        <v>15.5</v>
      </c>
      <c r="D29" s="143">
        <v>40.200000000000003</v>
      </c>
      <c r="E29" s="143">
        <v>11</v>
      </c>
      <c r="F29" s="152"/>
      <c r="G29" s="172">
        <v>104.3</v>
      </c>
      <c r="H29" s="172">
        <v>144.5</v>
      </c>
      <c r="I29" s="172">
        <v>155.5</v>
      </c>
      <c r="J29" s="145"/>
      <c r="K29" s="171">
        <v>38.200000000000003</v>
      </c>
      <c r="L29" s="145"/>
      <c r="M29" s="145">
        <v>-0.56999999999999995</v>
      </c>
      <c r="N29" s="224"/>
      <c r="O29" s="224"/>
      <c r="P29" s="146"/>
      <c r="Q29" s="153"/>
    </row>
    <row r="30" spans="1:17" ht="4.5" customHeight="1" x14ac:dyDescent="0.2">
      <c r="B30" s="72"/>
      <c r="C30" s="72"/>
      <c r="D30" s="72"/>
      <c r="E30" s="72"/>
      <c r="F30" s="19"/>
      <c r="G30" s="247"/>
      <c r="H30" s="247"/>
      <c r="I30" s="247"/>
      <c r="J30" s="19"/>
      <c r="K30" s="247"/>
      <c r="L30" s="19"/>
      <c r="M30" s="19"/>
      <c r="N30" s="230"/>
      <c r="O30" s="230"/>
      <c r="P30" s="61"/>
      <c r="Q30" s="61"/>
    </row>
    <row r="31" spans="1:17" ht="15" customHeight="1" x14ac:dyDescent="0.2">
      <c r="A31" s="55" t="s">
        <v>431</v>
      </c>
      <c r="B31" s="72">
        <v>-23</v>
      </c>
      <c r="C31" s="72">
        <v>-4.5</v>
      </c>
      <c r="D31" s="72">
        <v>-10.700000000000003</v>
      </c>
      <c r="E31" s="72">
        <v>-3.5</v>
      </c>
      <c r="F31" s="19"/>
      <c r="G31" s="247">
        <v>-27.5</v>
      </c>
      <c r="H31" s="247">
        <v>-38.200000000000003</v>
      </c>
      <c r="I31" s="247">
        <v>-41.7</v>
      </c>
      <c r="J31" s="19"/>
      <c r="K31" s="247">
        <v>-8.5</v>
      </c>
      <c r="L31" s="19"/>
      <c r="M31" s="19">
        <v>-0.63</v>
      </c>
      <c r="N31" s="230"/>
      <c r="O31" s="230"/>
      <c r="P31" s="51"/>
      <c r="Q31" s="61"/>
    </row>
    <row r="32" spans="1:17" ht="4.5" customHeight="1" x14ac:dyDescent="0.2">
      <c r="B32" s="72"/>
      <c r="C32" s="72"/>
      <c r="D32" s="72"/>
      <c r="E32" s="72"/>
      <c r="F32" s="19"/>
      <c r="G32" s="247"/>
      <c r="H32" s="247"/>
      <c r="I32" s="247"/>
      <c r="J32" s="19"/>
      <c r="K32" s="247"/>
      <c r="L32" s="19"/>
      <c r="M32" s="19"/>
      <c r="N32" s="230"/>
      <c r="O32" s="230"/>
      <c r="P32" s="51"/>
      <c r="Q32" s="61"/>
    </row>
    <row r="33" spans="1:17" s="154" customFormat="1" ht="18" customHeight="1" x14ac:dyDescent="0.2">
      <c r="A33" s="151" t="s">
        <v>376</v>
      </c>
      <c r="B33" s="143">
        <v>65.8</v>
      </c>
      <c r="C33" s="143">
        <v>11</v>
      </c>
      <c r="D33" s="143">
        <v>29.5</v>
      </c>
      <c r="E33" s="143">
        <v>7.5</v>
      </c>
      <c r="F33" s="145"/>
      <c r="G33" s="172">
        <v>76.8</v>
      </c>
      <c r="H33" s="172">
        <v>106.3</v>
      </c>
      <c r="I33" s="172">
        <v>113.8</v>
      </c>
      <c r="J33" s="145"/>
      <c r="K33" s="171">
        <v>29.7</v>
      </c>
      <c r="L33" s="145"/>
      <c r="M33" s="145">
        <v>-0.55000000000000004</v>
      </c>
      <c r="N33" s="224"/>
      <c r="O33" s="224"/>
      <c r="P33" s="146"/>
      <c r="Q33" s="153"/>
    </row>
    <row r="34" spans="1:17" ht="4.5" customHeight="1" x14ac:dyDescent="0.2">
      <c r="B34" s="74"/>
      <c r="C34" s="74"/>
      <c r="D34" s="74"/>
      <c r="E34" s="74"/>
      <c r="F34" s="43"/>
      <c r="G34" s="69"/>
      <c r="H34" s="69"/>
      <c r="I34" s="69"/>
      <c r="J34" s="19"/>
      <c r="K34" s="19"/>
      <c r="L34" s="19"/>
      <c r="M34" s="19"/>
      <c r="N34" s="230"/>
      <c r="O34" s="230"/>
      <c r="P34" s="61"/>
      <c r="Q34" s="61"/>
    </row>
    <row r="35" spans="1:17" ht="15" customHeight="1" x14ac:dyDescent="0.2">
      <c r="A35" s="55" t="s">
        <v>315</v>
      </c>
      <c r="B35" s="40" t="s">
        <v>375</v>
      </c>
      <c r="C35" s="40" t="s">
        <v>375</v>
      </c>
      <c r="D35" s="40" t="s">
        <v>375</v>
      </c>
      <c r="E35" s="40">
        <v>1.2</v>
      </c>
      <c r="F35" s="19"/>
      <c r="G35" s="40" t="s">
        <v>375</v>
      </c>
      <c r="H35" s="40" t="s">
        <v>375</v>
      </c>
      <c r="I35" s="40">
        <v>1.2</v>
      </c>
      <c r="J35" s="19"/>
      <c r="K35" s="40" t="s">
        <v>375</v>
      </c>
      <c r="L35" s="19"/>
      <c r="M35" s="19"/>
      <c r="N35" s="230"/>
      <c r="O35" s="230"/>
      <c r="P35" s="61"/>
      <c r="Q35" s="61"/>
    </row>
    <row r="36" spans="1:17" ht="15" customHeight="1" x14ac:dyDescent="0.2">
      <c r="A36" s="55" t="s">
        <v>313</v>
      </c>
      <c r="B36" s="40" t="s">
        <v>375</v>
      </c>
      <c r="C36" s="40" t="s">
        <v>375</v>
      </c>
      <c r="D36" s="40" t="s">
        <v>375</v>
      </c>
      <c r="E36" s="40" t="s">
        <v>195</v>
      </c>
      <c r="F36" s="19"/>
      <c r="G36" s="40" t="s">
        <v>375</v>
      </c>
      <c r="H36" s="40" t="s">
        <v>375</v>
      </c>
      <c r="I36" s="40" t="s">
        <v>195</v>
      </c>
      <c r="J36" s="19"/>
      <c r="K36" s="40" t="s">
        <v>375</v>
      </c>
      <c r="L36" s="19"/>
      <c r="M36" s="19"/>
      <c r="N36" s="230"/>
      <c r="O36" s="230"/>
      <c r="P36" s="61"/>
      <c r="Q36" s="61"/>
    </row>
    <row r="37" spans="1:17" s="150" customFormat="1" ht="18" customHeight="1" x14ac:dyDescent="0.2">
      <c r="A37" s="155" t="s">
        <v>140</v>
      </c>
      <c r="B37" s="143">
        <v>65.8</v>
      </c>
      <c r="C37" s="143">
        <v>11</v>
      </c>
      <c r="D37" s="143">
        <v>29.5</v>
      </c>
      <c r="E37" s="143">
        <v>8.6999999999999993</v>
      </c>
      <c r="F37" s="172"/>
      <c r="G37" s="172">
        <v>76.8</v>
      </c>
      <c r="H37" s="172">
        <v>106.3</v>
      </c>
      <c r="I37" s="172">
        <v>115</v>
      </c>
      <c r="J37" s="145"/>
      <c r="K37" s="171">
        <v>29.7</v>
      </c>
      <c r="L37" s="145"/>
      <c r="M37" s="152">
        <v>-0.55000000000000004</v>
      </c>
      <c r="N37" s="224"/>
      <c r="O37" s="224"/>
      <c r="P37" s="146"/>
      <c r="Q37" s="153"/>
    </row>
    <row r="38" spans="1:17" ht="7.5" customHeight="1" x14ac:dyDescent="0.2">
      <c r="B38" s="73"/>
      <c r="C38" s="73"/>
      <c r="D38" s="73"/>
      <c r="E38" s="73"/>
      <c r="I38" s="245" t="s">
        <v>375</v>
      </c>
      <c r="J38" s="19"/>
      <c r="K38" s="19"/>
      <c r="L38" s="19"/>
      <c r="M38" s="19"/>
      <c r="P38" s="61"/>
      <c r="Q38" s="61"/>
    </row>
    <row r="39" spans="1:17" s="120" customFormat="1" ht="15" customHeight="1" x14ac:dyDescent="0.2">
      <c r="A39" s="57" t="s">
        <v>377</v>
      </c>
      <c r="B39" s="121">
        <v>65.8</v>
      </c>
      <c r="C39" s="121">
        <v>11</v>
      </c>
      <c r="D39" s="121">
        <v>29.5</v>
      </c>
      <c r="E39" s="121">
        <v>7.5</v>
      </c>
      <c r="F39" s="125"/>
      <c r="G39" s="248">
        <v>76.8</v>
      </c>
      <c r="H39" s="248">
        <v>106.3</v>
      </c>
      <c r="I39" s="248">
        <v>113.8</v>
      </c>
      <c r="J39" s="19"/>
      <c r="K39" s="248">
        <v>29.7</v>
      </c>
      <c r="L39" s="19"/>
      <c r="M39" s="125">
        <v>-0.55000000000000004</v>
      </c>
      <c r="N39" s="231"/>
      <c r="O39" s="231"/>
      <c r="P39" s="122"/>
      <c r="Q39" s="122"/>
    </row>
    <row r="40" spans="1:17" ht="15" customHeight="1" x14ac:dyDescent="0.2">
      <c r="A40" s="59" t="s">
        <v>358</v>
      </c>
      <c r="B40" s="73">
        <v>63.6</v>
      </c>
      <c r="C40" s="73">
        <v>11.600000000000001</v>
      </c>
      <c r="D40" s="73">
        <v>29.5</v>
      </c>
      <c r="E40" s="73">
        <v>7.5</v>
      </c>
      <c r="F40" s="131"/>
      <c r="G40" s="247">
        <v>75.2</v>
      </c>
      <c r="H40" s="247">
        <v>104.7</v>
      </c>
      <c r="I40" s="247">
        <v>112.2</v>
      </c>
      <c r="J40" s="19"/>
      <c r="K40" s="247">
        <v>29.9</v>
      </c>
      <c r="L40" s="19"/>
      <c r="M40" s="19">
        <v>-0.53</v>
      </c>
      <c r="N40" s="232"/>
      <c r="O40" s="232"/>
      <c r="P40" s="61"/>
      <c r="Q40" s="61"/>
    </row>
    <row r="41" spans="1:17" ht="15" customHeight="1" x14ac:dyDescent="0.2">
      <c r="A41" s="59" t="s">
        <v>142</v>
      </c>
      <c r="B41" s="73">
        <v>2.2000000000000002</v>
      </c>
      <c r="C41" s="73">
        <v>-0.60000000000000009</v>
      </c>
      <c r="D41" s="40" t="s">
        <v>375</v>
      </c>
      <c r="E41" s="40" t="s">
        <v>195</v>
      </c>
      <c r="F41" s="19"/>
      <c r="G41" s="247">
        <v>1.6</v>
      </c>
      <c r="H41" s="247">
        <v>1.6</v>
      </c>
      <c r="I41" s="247">
        <v>1.6</v>
      </c>
      <c r="J41" s="19"/>
      <c r="K41" s="247">
        <v>-0.2</v>
      </c>
      <c r="L41" s="19"/>
      <c r="M41" s="19" t="s">
        <v>623</v>
      </c>
      <c r="N41" s="230"/>
      <c r="O41" s="230"/>
      <c r="P41" s="61"/>
      <c r="Q41" s="61"/>
    </row>
    <row r="42" spans="1:17" ht="7.5" customHeight="1" x14ac:dyDescent="0.2">
      <c r="A42" s="59"/>
      <c r="B42" s="73"/>
      <c r="C42" s="73"/>
      <c r="D42" s="73"/>
      <c r="E42" s="73"/>
      <c r="J42" s="19"/>
      <c r="K42" s="247"/>
      <c r="L42" s="19"/>
      <c r="M42" s="19"/>
      <c r="P42" s="61"/>
      <c r="Q42" s="61"/>
    </row>
    <row r="43" spans="1:17" s="120" customFormat="1" ht="15" customHeight="1" x14ac:dyDescent="0.2">
      <c r="A43" s="57" t="s">
        <v>378</v>
      </c>
      <c r="B43" s="121">
        <v>65.8</v>
      </c>
      <c r="C43" s="121">
        <v>11</v>
      </c>
      <c r="D43" s="121">
        <v>29.5</v>
      </c>
      <c r="E43" s="121">
        <v>8.6999999999999993</v>
      </c>
      <c r="F43" s="125"/>
      <c r="G43" s="248">
        <v>76.8</v>
      </c>
      <c r="H43" s="248">
        <v>106.3</v>
      </c>
      <c r="I43" s="248">
        <v>115</v>
      </c>
      <c r="J43" s="19"/>
      <c r="K43" s="248">
        <v>29.7</v>
      </c>
      <c r="L43" s="19"/>
      <c r="M43" s="125">
        <v>-0.55000000000000004</v>
      </c>
      <c r="N43" s="231"/>
      <c r="O43" s="231"/>
      <c r="P43" s="122"/>
      <c r="Q43" s="122"/>
    </row>
    <row r="44" spans="1:17" ht="15" customHeight="1" x14ac:dyDescent="0.2">
      <c r="A44" s="59" t="s">
        <v>358</v>
      </c>
      <c r="B44" s="73">
        <v>63.6</v>
      </c>
      <c r="C44" s="73">
        <v>11.600000000000001</v>
      </c>
      <c r="D44" s="73">
        <v>29.5</v>
      </c>
      <c r="E44" s="73">
        <v>8.6999999999999993</v>
      </c>
      <c r="F44" s="131"/>
      <c r="G44" s="247">
        <v>75.2</v>
      </c>
      <c r="H44" s="247">
        <v>104.7</v>
      </c>
      <c r="I44" s="247">
        <v>113.4</v>
      </c>
      <c r="J44" s="19"/>
      <c r="K44" s="247">
        <v>29.9</v>
      </c>
      <c r="L44" s="19"/>
      <c r="M44" s="19">
        <v>-0.53</v>
      </c>
      <c r="N44" s="232"/>
      <c r="O44" s="232"/>
      <c r="P44" s="61"/>
      <c r="Q44" s="61"/>
    </row>
    <row r="45" spans="1:17" ht="15" customHeight="1" x14ac:dyDescent="0.2">
      <c r="A45" s="59" t="s">
        <v>142</v>
      </c>
      <c r="B45" s="73">
        <v>2.2000000000000002</v>
      </c>
      <c r="C45" s="73">
        <v>-0.60000000000000009</v>
      </c>
      <c r="D45" s="40" t="s">
        <v>375</v>
      </c>
      <c r="E45" s="40" t="s">
        <v>195</v>
      </c>
      <c r="F45" s="19"/>
      <c r="G45" s="247">
        <v>1.6</v>
      </c>
      <c r="H45" s="247">
        <v>1.6</v>
      </c>
      <c r="I45" s="247">
        <v>1.6</v>
      </c>
      <c r="J45" s="19"/>
      <c r="K45" s="247">
        <v>-0.2</v>
      </c>
      <c r="L45" s="19"/>
      <c r="M45" s="418" t="s">
        <v>623</v>
      </c>
      <c r="N45" s="230"/>
      <c r="O45" s="230"/>
      <c r="P45" s="61"/>
      <c r="Q45" s="61"/>
    </row>
    <row r="46" spans="1:17" ht="7.5" customHeight="1" x14ac:dyDescent="0.2">
      <c r="B46" s="73"/>
      <c r="C46" s="73"/>
      <c r="D46" s="73"/>
      <c r="E46" s="73"/>
      <c r="J46" s="19"/>
      <c r="K46" s="247"/>
      <c r="L46" s="19"/>
      <c r="M46" s="19"/>
      <c r="P46" s="61"/>
      <c r="Q46" s="61"/>
    </row>
    <row r="47" spans="1:17" ht="15" customHeight="1" x14ac:dyDescent="0.2">
      <c r="A47" s="120" t="s">
        <v>379</v>
      </c>
      <c r="B47" s="73"/>
      <c r="C47" s="73"/>
      <c r="D47" s="73"/>
      <c r="E47" s="73"/>
      <c r="J47" s="19"/>
      <c r="K47" s="247"/>
      <c r="L47" s="19"/>
      <c r="M47" s="19"/>
      <c r="P47" s="61"/>
      <c r="Q47" s="61"/>
    </row>
    <row r="48" spans="1:17" ht="15" customHeight="1" x14ac:dyDescent="0.2">
      <c r="A48" s="55" t="s">
        <v>254</v>
      </c>
      <c r="B48" s="73">
        <v>115.48336399999999</v>
      </c>
      <c r="C48" s="73">
        <v>115.41946</v>
      </c>
      <c r="D48" s="73">
        <v>115.5</v>
      </c>
      <c r="E48" s="73">
        <v>115.5</v>
      </c>
      <c r="G48" s="245">
        <v>115.43048400000001</v>
      </c>
      <c r="H48" s="245">
        <v>115.463859</v>
      </c>
      <c r="I48" s="245">
        <v>115.5</v>
      </c>
      <c r="J48" s="19"/>
      <c r="K48" s="247">
        <v>115.34208</v>
      </c>
      <c r="L48" s="19"/>
      <c r="M48" s="19"/>
      <c r="P48" s="61"/>
      <c r="Q48" s="61"/>
    </row>
    <row r="49" spans="1:17" ht="15" customHeight="1" x14ac:dyDescent="0.2">
      <c r="A49" s="55" t="s">
        <v>137</v>
      </c>
      <c r="B49" s="84">
        <v>0.55000000000000004</v>
      </c>
      <c r="C49" s="84">
        <v>9.9999999999999978E-2</v>
      </c>
      <c r="D49" s="84">
        <v>0.26</v>
      </c>
      <c r="E49" s="84">
        <v>0.06</v>
      </c>
      <c r="G49" s="251">
        <v>0.65</v>
      </c>
      <c r="H49" s="251">
        <v>0.91</v>
      </c>
      <c r="I49" s="412">
        <v>0.97</v>
      </c>
      <c r="J49" s="19"/>
      <c r="K49" s="450">
        <v>0.26</v>
      </c>
      <c r="L49" s="19"/>
      <c r="M49" s="19"/>
      <c r="P49" s="61"/>
      <c r="Q49" s="61"/>
    </row>
    <row r="50" spans="1:17" ht="15" customHeight="1" x14ac:dyDescent="0.2">
      <c r="A50" s="55" t="s">
        <v>138</v>
      </c>
      <c r="B50" s="84">
        <v>0.55000000000000004</v>
      </c>
      <c r="C50" s="84">
        <v>9.9999999999999978E-2</v>
      </c>
      <c r="D50" s="84">
        <v>0.26</v>
      </c>
      <c r="E50" s="84">
        <v>0.06</v>
      </c>
      <c r="G50" s="251">
        <v>0.65</v>
      </c>
      <c r="H50" s="251">
        <v>0.91</v>
      </c>
      <c r="I50" s="251">
        <v>0.97</v>
      </c>
      <c r="J50" s="19"/>
      <c r="K50" s="450">
        <v>0.26</v>
      </c>
      <c r="L50" s="19"/>
      <c r="M50" s="19"/>
      <c r="P50" s="61"/>
      <c r="Q50" s="61"/>
    </row>
    <row r="51" spans="1:17" ht="12.75" customHeight="1" x14ac:dyDescent="0.2">
      <c r="B51" s="73"/>
      <c r="C51" s="73"/>
      <c r="D51" s="73"/>
      <c r="E51" s="73"/>
      <c r="J51" s="19"/>
      <c r="K51" s="247"/>
      <c r="L51" s="19"/>
      <c r="M51" s="19"/>
      <c r="P51" s="61"/>
      <c r="Q51" s="61"/>
    </row>
    <row r="52" spans="1:17" s="57" customFormat="1" ht="15" customHeight="1" x14ac:dyDescent="0.2">
      <c r="A52" s="62" t="s">
        <v>281</v>
      </c>
      <c r="B52" s="83"/>
      <c r="C52" s="83"/>
      <c r="D52" s="83"/>
      <c r="E52" s="83"/>
      <c r="F52" s="76"/>
      <c r="G52" s="246"/>
      <c r="H52" s="246"/>
      <c r="I52" s="246"/>
      <c r="J52" s="19"/>
      <c r="K52" s="247"/>
      <c r="L52" s="19"/>
      <c r="M52" s="19"/>
      <c r="N52" s="229"/>
      <c r="O52" s="229"/>
      <c r="P52" s="58"/>
    </row>
    <row r="53" spans="1:17" s="57" customFormat="1" ht="4.5" customHeight="1" x14ac:dyDescent="0.2">
      <c r="B53" s="83"/>
      <c r="C53" s="83"/>
      <c r="D53" s="83"/>
      <c r="E53" s="83"/>
      <c r="F53" s="76"/>
      <c r="G53" s="246"/>
      <c r="H53" s="246"/>
      <c r="I53" s="246"/>
      <c r="J53" s="19"/>
      <c r="K53" s="247"/>
      <c r="L53" s="19"/>
      <c r="M53" s="19"/>
      <c r="N53" s="229"/>
      <c r="O53" s="229"/>
      <c r="P53" s="58"/>
    </row>
    <row r="54" spans="1:17" s="57" customFormat="1" ht="15" customHeight="1" x14ac:dyDescent="0.2">
      <c r="A54" s="59" t="s">
        <v>283</v>
      </c>
      <c r="B54" s="83"/>
      <c r="C54" s="83"/>
      <c r="D54" s="83"/>
      <c r="E54" s="83"/>
      <c r="F54" s="76"/>
      <c r="G54" s="246"/>
      <c r="H54" s="246"/>
      <c r="I54" s="246"/>
      <c r="J54" s="19"/>
      <c r="K54" s="247"/>
      <c r="L54" s="19"/>
      <c r="M54" s="19"/>
      <c r="N54" s="229"/>
      <c r="O54" s="229"/>
      <c r="P54" s="58"/>
    </row>
    <row r="55" spans="1:17" s="59" customFormat="1" ht="15" customHeight="1" x14ac:dyDescent="0.2">
      <c r="A55" s="340" t="s">
        <v>272</v>
      </c>
      <c r="B55" s="218">
        <v>141</v>
      </c>
      <c r="C55" s="218">
        <v>143.10000000000002</v>
      </c>
      <c r="D55" s="218">
        <v>148.19999999999999</v>
      </c>
      <c r="E55" s="218">
        <v>149.19999999999999</v>
      </c>
      <c r="F55" s="221"/>
      <c r="G55" s="249">
        <v>284.10000000000002</v>
      </c>
      <c r="H55" s="249">
        <v>432.3</v>
      </c>
      <c r="I55" s="249">
        <v>581.5</v>
      </c>
      <c r="J55" s="19"/>
      <c r="K55" s="247">
        <v>145.69999999999999</v>
      </c>
      <c r="L55" s="19"/>
      <c r="M55" s="19">
        <v>0.03</v>
      </c>
      <c r="N55" s="225"/>
      <c r="O55" s="225"/>
      <c r="P55" s="60"/>
    </row>
    <row r="56" spans="1:17" s="59" customFormat="1" ht="15" customHeight="1" x14ac:dyDescent="0.2">
      <c r="A56" s="340" t="s">
        <v>124</v>
      </c>
      <c r="B56" s="218">
        <v>148</v>
      </c>
      <c r="C56" s="218">
        <v>150.5</v>
      </c>
      <c r="D56" s="218">
        <v>154.60000000000002</v>
      </c>
      <c r="E56" s="218">
        <v>153.69999999999999</v>
      </c>
      <c r="F56" s="221"/>
      <c r="G56" s="249">
        <v>298.5</v>
      </c>
      <c r="H56" s="249">
        <v>453.1</v>
      </c>
      <c r="I56" s="249">
        <v>606.79999999999995</v>
      </c>
      <c r="J56" s="19"/>
      <c r="K56" s="247">
        <v>153.9</v>
      </c>
      <c r="L56" s="19"/>
      <c r="M56" s="19">
        <v>0.04</v>
      </c>
      <c r="N56" s="225"/>
      <c r="O56" s="225"/>
      <c r="P56" s="60"/>
    </row>
    <row r="57" spans="1:17" s="59" customFormat="1" ht="15" customHeight="1" x14ac:dyDescent="0.2">
      <c r="A57" s="340" t="s">
        <v>273</v>
      </c>
      <c r="B57" s="218">
        <v>60.4</v>
      </c>
      <c r="C57" s="218">
        <v>59.000000000000007</v>
      </c>
      <c r="D57" s="218">
        <v>60.5</v>
      </c>
      <c r="E57" s="218">
        <v>59.7</v>
      </c>
      <c r="F57" s="221"/>
      <c r="G57" s="249">
        <v>119.4</v>
      </c>
      <c r="H57" s="249">
        <v>179.9</v>
      </c>
      <c r="I57" s="249">
        <v>239.6</v>
      </c>
      <c r="J57" s="19"/>
      <c r="K57" s="247">
        <v>59.3</v>
      </c>
      <c r="L57" s="19"/>
      <c r="M57" s="19">
        <v>-0.02</v>
      </c>
      <c r="N57" s="225"/>
      <c r="O57" s="225"/>
      <c r="P57" s="60"/>
    </row>
    <row r="58" spans="1:17" s="158" customFormat="1" ht="18" customHeight="1" x14ac:dyDescent="0.2">
      <c r="A58" s="341" t="s">
        <v>290</v>
      </c>
      <c r="B58" s="219">
        <v>349.4</v>
      </c>
      <c r="C58" s="219">
        <v>352.6</v>
      </c>
      <c r="D58" s="219">
        <v>363.29999999999995</v>
      </c>
      <c r="E58" s="219">
        <v>362.6</v>
      </c>
      <c r="F58" s="222"/>
      <c r="G58" s="250">
        <v>702</v>
      </c>
      <c r="H58" s="250">
        <v>1065.3</v>
      </c>
      <c r="I58" s="250">
        <v>1427.9</v>
      </c>
      <c r="J58" s="145"/>
      <c r="K58" s="171">
        <v>358.9</v>
      </c>
      <c r="L58" s="145"/>
      <c r="M58" s="145">
        <v>0.03</v>
      </c>
      <c r="N58" s="226"/>
      <c r="O58" s="226"/>
      <c r="P58" s="157"/>
    </row>
    <row r="59" spans="1:17" s="59" customFormat="1" ht="15" customHeight="1" x14ac:dyDescent="0.2">
      <c r="A59" s="340" t="s">
        <v>274</v>
      </c>
      <c r="B59" s="218">
        <v>133.9</v>
      </c>
      <c r="C59" s="218">
        <v>135.4</v>
      </c>
      <c r="D59" s="218">
        <v>138.5</v>
      </c>
      <c r="E59" s="218">
        <v>129.1</v>
      </c>
      <c r="F59" s="221"/>
      <c r="G59" s="249">
        <v>269.3</v>
      </c>
      <c r="H59" s="249">
        <v>407.8</v>
      </c>
      <c r="I59" s="249">
        <v>536.9</v>
      </c>
      <c r="J59" s="19"/>
      <c r="K59" s="247">
        <v>117.1</v>
      </c>
      <c r="L59" s="19"/>
      <c r="M59" s="19">
        <v>-0.13</v>
      </c>
      <c r="N59" s="225"/>
      <c r="O59" s="225"/>
      <c r="P59" s="60"/>
    </row>
    <row r="60" spans="1:17" s="158" customFormat="1" ht="18" customHeight="1" x14ac:dyDescent="0.2">
      <c r="A60" s="341" t="s">
        <v>291</v>
      </c>
      <c r="B60" s="219">
        <v>483.3</v>
      </c>
      <c r="C60" s="219">
        <v>487.99999999999994</v>
      </c>
      <c r="D60" s="219">
        <v>501.79999999999995</v>
      </c>
      <c r="E60" s="219">
        <v>491.7</v>
      </c>
      <c r="F60" s="222"/>
      <c r="G60" s="250">
        <v>971.3</v>
      </c>
      <c r="H60" s="250">
        <v>1473.1</v>
      </c>
      <c r="I60" s="250">
        <v>1964.8</v>
      </c>
      <c r="J60" s="145"/>
      <c r="K60" s="171">
        <v>476</v>
      </c>
      <c r="L60" s="145"/>
      <c r="M60" s="145">
        <v>-0.02</v>
      </c>
      <c r="N60" s="226"/>
      <c r="O60" s="226"/>
      <c r="P60" s="157"/>
    </row>
    <row r="61" spans="1:17" s="59" customFormat="1" ht="15" customHeight="1" x14ac:dyDescent="0.2">
      <c r="A61" s="59" t="s">
        <v>0</v>
      </c>
      <c r="B61" s="218">
        <v>31.7</v>
      </c>
      <c r="C61" s="218">
        <v>30.7</v>
      </c>
      <c r="D61" s="218">
        <v>32.400000000000006</v>
      </c>
      <c r="E61" s="218">
        <v>32.400000000000006</v>
      </c>
      <c r="F61" s="218"/>
      <c r="G61" s="218">
        <v>62.4</v>
      </c>
      <c r="H61" s="218">
        <v>94.8</v>
      </c>
      <c r="I61" s="218">
        <v>127.19999999999999</v>
      </c>
      <c r="J61" s="19"/>
      <c r="K61" s="247">
        <v>31.8</v>
      </c>
      <c r="L61" s="19"/>
      <c r="M61" s="19" t="s">
        <v>622</v>
      </c>
      <c r="N61" s="225"/>
      <c r="O61" s="225"/>
      <c r="P61" s="60"/>
    </row>
    <row r="62" spans="1:17" s="59" customFormat="1" ht="15" customHeight="1" x14ac:dyDescent="0.2">
      <c r="A62" s="59" t="s">
        <v>282</v>
      </c>
      <c r="B62" s="218">
        <v>98.8</v>
      </c>
      <c r="C62" s="218">
        <v>103.39999999999999</v>
      </c>
      <c r="D62" s="218">
        <v>110.5</v>
      </c>
      <c r="E62" s="218">
        <v>116.4</v>
      </c>
      <c r="F62" s="221"/>
      <c r="G62" s="249">
        <v>202.2</v>
      </c>
      <c r="H62" s="249">
        <v>312.7</v>
      </c>
      <c r="I62" s="249">
        <v>429.1</v>
      </c>
      <c r="J62" s="19"/>
      <c r="K62" s="247">
        <v>110.6</v>
      </c>
      <c r="L62" s="19"/>
      <c r="M62" s="19">
        <v>0.12</v>
      </c>
      <c r="N62" s="225"/>
      <c r="O62" s="225"/>
      <c r="P62" s="60"/>
    </row>
    <row r="63" spans="1:17" s="148" customFormat="1" ht="18" customHeight="1" x14ac:dyDescent="0.2">
      <c r="A63" s="141" t="s">
        <v>10</v>
      </c>
      <c r="B63" s="144">
        <v>613.79999999999995</v>
      </c>
      <c r="C63" s="144">
        <v>622.09999999999991</v>
      </c>
      <c r="D63" s="144">
        <v>644.70000000000005</v>
      </c>
      <c r="E63" s="144">
        <v>640.5</v>
      </c>
      <c r="F63" s="144"/>
      <c r="G63" s="144">
        <v>1235.8999999999999</v>
      </c>
      <c r="H63" s="144">
        <v>1880.6</v>
      </c>
      <c r="I63" s="144">
        <v>2521.1</v>
      </c>
      <c r="J63" s="145"/>
      <c r="K63" s="171">
        <v>618.4</v>
      </c>
      <c r="L63" s="145"/>
      <c r="M63" s="145">
        <v>0.01</v>
      </c>
      <c r="N63" s="224"/>
      <c r="O63" s="224"/>
      <c r="P63" s="147"/>
    </row>
    <row r="64" spans="1:17" ht="12.75" customHeight="1" x14ac:dyDescent="0.2">
      <c r="B64" s="73"/>
      <c r="C64" s="73"/>
      <c r="D64" s="73"/>
      <c r="E64" s="73"/>
      <c r="J64" s="19"/>
      <c r="K64" s="247"/>
      <c r="L64" s="19"/>
      <c r="M64" s="19"/>
      <c r="P64" s="61"/>
      <c r="Q64" s="61"/>
    </row>
    <row r="65" spans="1:17" ht="15" customHeight="1" x14ac:dyDescent="0.2">
      <c r="A65" s="62" t="s">
        <v>76</v>
      </c>
      <c r="B65" s="73"/>
      <c r="C65" s="73"/>
      <c r="D65" s="73"/>
      <c r="E65" s="73"/>
      <c r="J65" s="19"/>
      <c r="K65" s="247"/>
      <c r="L65" s="19"/>
      <c r="M65" s="19"/>
      <c r="P65" s="61"/>
      <c r="Q65" s="61"/>
    </row>
    <row r="66" spans="1:17" ht="4.5" customHeight="1" x14ac:dyDescent="0.2">
      <c r="A66" s="62"/>
      <c r="B66" s="73"/>
      <c r="C66" s="73"/>
      <c r="D66" s="73"/>
      <c r="E66" s="73"/>
      <c r="J66" s="19"/>
      <c r="K66" s="247"/>
      <c r="L66" s="19"/>
      <c r="M66" s="19"/>
      <c r="P66" s="61"/>
      <c r="Q66" s="61"/>
    </row>
    <row r="67" spans="1:17" ht="15" customHeight="1" x14ac:dyDescent="0.2">
      <c r="A67" s="59" t="s">
        <v>359</v>
      </c>
      <c r="B67" s="40">
        <v>-49.1</v>
      </c>
      <c r="C67" s="40">
        <v>-41.9</v>
      </c>
      <c r="D67" s="132">
        <v>-44.800000000000011</v>
      </c>
      <c r="E67" s="132">
        <v>-45.6</v>
      </c>
      <c r="F67" s="19"/>
      <c r="G67" s="247">
        <v>-91</v>
      </c>
      <c r="H67" s="247">
        <v>-135.80000000000001</v>
      </c>
      <c r="I67" s="247">
        <v>-181.4</v>
      </c>
      <c r="J67" s="19"/>
      <c r="K67" s="247">
        <v>-53.5</v>
      </c>
      <c r="L67" s="19"/>
      <c r="M67" s="19">
        <v>0.09</v>
      </c>
      <c r="N67" s="230"/>
      <c r="O67" s="230"/>
      <c r="P67" s="61"/>
      <c r="Q67" s="61"/>
    </row>
    <row r="68" spans="1:17" ht="15" customHeight="1" x14ac:dyDescent="0.2">
      <c r="A68" s="59" t="s">
        <v>389</v>
      </c>
      <c r="B68" s="40">
        <v>-146.9</v>
      </c>
      <c r="C68" s="40">
        <v>-147.6</v>
      </c>
      <c r="D68" s="132">
        <v>-149</v>
      </c>
      <c r="E68" s="132">
        <v>-142.5</v>
      </c>
      <c r="F68" s="19"/>
      <c r="G68" s="247">
        <v>-294.5</v>
      </c>
      <c r="H68" s="247">
        <v>-443.5</v>
      </c>
      <c r="I68" s="247">
        <v>-586</v>
      </c>
      <c r="J68" s="19"/>
      <c r="K68" s="247">
        <v>-126.9</v>
      </c>
      <c r="L68" s="19"/>
      <c r="M68" s="19">
        <v>-0.14000000000000001</v>
      </c>
      <c r="N68" s="230"/>
      <c r="O68" s="230"/>
      <c r="P68" s="61"/>
      <c r="Q68" s="61"/>
    </row>
    <row r="69" spans="1:17" ht="15" customHeight="1" x14ac:dyDescent="0.2">
      <c r="A69" s="59" t="s">
        <v>360</v>
      </c>
      <c r="B69" s="40">
        <v>-63.9</v>
      </c>
      <c r="C69" s="40">
        <v>-62.699999999999996</v>
      </c>
      <c r="D69" s="132">
        <v>-59.700000000000017</v>
      </c>
      <c r="E69" s="132">
        <v>-68.7</v>
      </c>
      <c r="F69" s="19"/>
      <c r="G69" s="247">
        <v>-126.6</v>
      </c>
      <c r="H69" s="247">
        <v>-186.3</v>
      </c>
      <c r="I69" s="247">
        <v>-255</v>
      </c>
      <c r="J69" s="19"/>
      <c r="K69" s="247">
        <v>-65.099999999999994</v>
      </c>
      <c r="L69" s="19"/>
      <c r="M69" s="19">
        <v>0.02</v>
      </c>
      <c r="N69" s="230"/>
      <c r="O69" s="230"/>
      <c r="P69" s="61"/>
      <c r="Q69" s="61"/>
    </row>
    <row r="70" spans="1:17" ht="15" customHeight="1" x14ac:dyDescent="0.2">
      <c r="A70" s="59" t="s">
        <v>361</v>
      </c>
      <c r="B70" s="40">
        <v>-18.899999999999999</v>
      </c>
      <c r="C70" s="40">
        <v>-24</v>
      </c>
      <c r="D70" s="132">
        <v>-23.800000000000004</v>
      </c>
      <c r="E70" s="132">
        <v>-33.700000000000003</v>
      </c>
      <c r="F70" s="19"/>
      <c r="G70" s="247">
        <v>-42.9</v>
      </c>
      <c r="H70" s="247">
        <v>-66.7</v>
      </c>
      <c r="I70" s="247">
        <v>-100.4</v>
      </c>
      <c r="J70" s="19"/>
      <c r="K70" s="247">
        <v>-22.1</v>
      </c>
      <c r="L70" s="19"/>
      <c r="M70" s="19">
        <v>0.17</v>
      </c>
      <c r="N70" s="230"/>
      <c r="O70" s="230"/>
      <c r="P70" s="61"/>
      <c r="Q70" s="61"/>
    </row>
    <row r="71" spans="1:17" ht="15" customHeight="1" x14ac:dyDescent="0.2">
      <c r="A71" s="59" t="s">
        <v>362</v>
      </c>
      <c r="B71" s="40">
        <v>-10.4</v>
      </c>
      <c r="C71" s="40">
        <v>-8.7000000000000011</v>
      </c>
      <c r="D71" s="132">
        <v>-11.599999999999998</v>
      </c>
      <c r="E71" s="132">
        <v>-12.5</v>
      </c>
      <c r="F71" s="19"/>
      <c r="G71" s="247">
        <v>-19.100000000000001</v>
      </c>
      <c r="H71" s="247">
        <v>-30.7</v>
      </c>
      <c r="I71" s="247">
        <v>-43.2</v>
      </c>
      <c r="J71" s="19"/>
      <c r="K71" s="247">
        <v>-7.5</v>
      </c>
      <c r="L71" s="19"/>
      <c r="M71" s="19">
        <v>-0.28000000000000003</v>
      </c>
      <c r="N71" s="230"/>
      <c r="O71" s="230"/>
      <c r="P71" s="61"/>
      <c r="Q71" s="61"/>
    </row>
    <row r="72" spans="1:17" ht="15" customHeight="1" x14ac:dyDescent="0.2">
      <c r="A72" s="59" t="s">
        <v>363</v>
      </c>
      <c r="B72" s="40">
        <v>-35.200000000000003</v>
      </c>
      <c r="C72" s="40">
        <v>-34.200000000000003</v>
      </c>
      <c r="D72" s="132">
        <v>-37</v>
      </c>
      <c r="E72" s="132">
        <v>-38.799999999999997</v>
      </c>
      <c r="F72" s="19"/>
      <c r="G72" s="247">
        <v>-69.400000000000006</v>
      </c>
      <c r="H72" s="247">
        <v>-106.4</v>
      </c>
      <c r="I72" s="247">
        <v>-145.19999999999999</v>
      </c>
      <c r="J72" s="19"/>
      <c r="K72" s="247">
        <v>-35.5</v>
      </c>
      <c r="L72" s="19"/>
      <c r="M72" s="19">
        <v>0.01</v>
      </c>
      <c r="N72" s="230"/>
      <c r="O72" s="230"/>
      <c r="P72" s="61"/>
      <c r="Q72" s="61"/>
    </row>
    <row r="73" spans="1:17" ht="15" customHeight="1" x14ac:dyDescent="0.2">
      <c r="A73" s="60" t="s">
        <v>317</v>
      </c>
      <c r="B73" s="40" t="s">
        <v>375</v>
      </c>
      <c r="C73" s="40">
        <v>-0.9</v>
      </c>
      <c r="D73" s="132">
        <v>-29.200000000000003</v>
      </c>
      <c r="E73" s="132">
        <v>-1.2</v>
      </c>
      <c r="F73" s="19"/>
      <c r="G73" s="247">
        <v>-0.9</v>
      </c>
      <c r="H73" s="247">
        <v>-30.1</v>
      </c>
      <c r="I73" s="247">
        <v>-31.3</v>
      </c>
      <c r="J73" s="19"/>
      <c r="K73" s="247">
        <v>-5.0999999999999996</v>
      </c>
      <c r="L73" s="19"/>
      <c r="M73" s="19" t="s">
        <v>622</v>
      </c>
      <c r="N73" s="230"/>
      <c r="O73" s="230"/>
      <c r="P73" s="61"/>
      <c r="Q73" s="61"/>
    </row>
    <row r="74" spans="1:17" ht="15" customHeight="1" x14ac:dyDescent="0.2">
      <c r="A74" s="59" t="s">
        <v>255</v>
      </c>
      <c r="B74" s="40">
        <v>-0.4</v>
      </c>
      <c r="C74" s="40">
        <v>-1.5</v>
      </c>
      <c r="D74" s="132">
        <v>-0.30000000000000027</v>
      </c>
      <c r="E74" s="132">
        <v>-0.5</v>
      </c>
      <c r="F74" s="19"/>
      <c r="G74" s="247">
        <v>-1.9</v>
      </c>
      <c r="H74" s="247">
        <v>-2.2000000000000002</v>
      </c>
      <c r="I74" s="247">
        <v>-2.7</v>
      </c>
      <c r="J74" s="19"/>
      <c r="K74" s="247">
        <v>-1</v>
      </c>
      <c r="L74" s="19"/>
      <c r="M74" s="19">
        <v>1.5</v>
      </c>
      <c r="N74" s="230"/>
      <c r="O74" s="230"/>
      <c r="P74" s="61"/>
      <c r="Q74" s="61"/>
    </row>
    <row r="75" spans="1:17" ht="15" customHeight="1" x14ac:dyDescent="0.2">
      <c r="A75" s="59" t="s">
        <v>16</v>
      </c>
      <c r="B75" s="40">
        <v>-4.4000000000000004</v>
      </c>
      <c r="C75" s="40">
        <v>-3.3999999999999995</v>
      </c>
      <c r="D75" s="132">
        <v>-2.8</v>
      </c>
      <c r="E75" s="132">
        <v>-9.1</v>
      </c>
      <c r="F75" s="19"/>
      <c r="G75" s="247">
        <v>-7.8</v>
      </c>
      <c r="H75" s="247">
        <v>-10.6</v>
      </c>
      <c r="I75" s="247">
        <v>-19.7</v>
      </c>
      <c r="J75" s="19"/>
      <c r="K75" s="247">
        <v>-3.2</v>
      </c>
      <c r="L75" s="19"/>
      <c r="M75" s="19">
        <v>-0.27</v>
      </c>
      <c r="N75" s="230"/>
      <c r="O75" s="230"/>
      <c r="P75" s="61"/>
      <c r="Q75" s="61"/>
    </row>
    <row r="76" spans="1:17" ht="15" customHeight="1" x14ac:dyDescent="0.2">
      <c r="A76" s="59" t="s">
        <v>5</v>
      </c>
      <c r="B76" s="40">
        <v>-110</v>
      </c>
      <c r="C76" s="40">
        <v>-117.19999999999999</v>
      </c>
      <c r="D76" s="132">
        <v>-121.1</v>
      </c>
      <c r="E76" s="132">
        <v>-122</v>
      </c>
      <c r="F76" s="19"/>
      <c r="G76" s="247">
        <v>-227.2</v>
      </c>
      <c r="H76" s="247">
        <v>-348.3</v>
      </c>
      <c r="I76" s="247">
        <v>-470.3</v>
      </c>
      <c r="J76" s="19"/>
      <c r="K76" s="247">
        <v>-122.1</v>
      </c>
      <c r="L76" s="19"/>
      <c r="M76" s="19">
        <v>0.11</v>
      </c>
      <c r="N76" s="230"/>
      <c r="O76" s="230"/>
      <c r="P76" s="61"/>
      <c r="Q76" s="61"/>
    </row>
    <row r="77" spans="1:17" ht="15" customHeight="1" x14ac:dyDescent="0.2">
      <c r="A77" s="59" t="s">
        <v>6</v>
      </c>
      <c r="B77" s="40">
        <v>-42.6</v>
      </c>
      <c r="C77" s="40">
        <v>-45.499999999999993</v>
      </c>
      <c r="D77" s="132">
        <v>-45.200000000000017</v>
      </c>
      <c r="E77" s="132">
        <v>-45.3</v>
      </c>
      <c r="F77" s="19"/>
      <c r="G77" s="247">
        <v>-88.1</v>
      </c>
      <c r="H77" s="247">
        <v>-133.30000000000001</v>
      </c>
      <c r="I77" s="247">
        <v>-178.6</v>
      </c>
      <c r="J77" s="19"/>
      <c r="K77" s="247">
        <v>-46.4</v>
      </c>
      <c r="L77" s="19"/>
      <c r="M77" s="19">
        <v>0.09</v>
      </c>
      <c r="N77" s="230"/>
      <c r="O77" s="230"/>
      <c r="P77" s="61"/>
      <c r="Q77" s="61"/>
    </row>
    <row r="78" spans="1:17" ht="15" customHeight="1" x14ac:dyDescent="0.2">
      <c r="A78" s="59" t="s">
        <v>7</v>
      </c>
      <c r="B78" s="40">
        <v>-18</v>
      </c>
      <c r="C78" s="40">
        <v>-13.3</v>
      </c>
      <c r="D78" s="132">
        <v>-13.999999999999996</v>
      </c>
      <c r="E78" s="132">
        <v>-19.8</v>
      </c>
      <c r="F78" s="19"/>
      <c r="G78" s="247">
        <v>-31.3</v>
      </c>
      <c r="H78" s="247">
        <v>-45.3</v>
      </c>
      <c r="I78" s="247">
        <v>-65.099999999999994</v>
      </c>
      <c r="J78" s="19"/>
      <c r="K78" s="247">
        <v>-20.100000000000001</v>
      </c>
      <c r="L78" s="19"/>
      <c r="M78" s="19">
        <v>0.12</v>
      </c>
      <c r="N78" s="230"/>
      <c r="O78" s="230"/>
      <c r="P78" s="61"/>
      <c r="Q78" s="61"/>
    </row>
    <row r="79" spans="1:17" ht="15" customHeight="1" x14ac:dyDescent="0.2">
      <c r="A79" s="59" t="s">
        <v>427</v>
      </c>
      <c r="B79" s="40" t="s">
        <v>375</v>
      </c>
      <c r="C79" s="40" t="s">
        <v>375</v>
      </c>
      <c r="D79" s="40" t="s">
        <v>375</v>
      </c>
      <c r="E79" s="40">
        <v>3</v>
      </c>
      <c r="F79" s="19"/>
      <c r="G79" s="40" t="s">
        <v>375</v>
      </c>
      <c r="H79" s="40" t="s">
        <v>375</v>
      </c>
      <c r="I79" s="40">
        <v>3</v>
      </c>
      <c r="J79" s="19"/>
      <c r="K79" s="247">
        <v>-0.2</v>
      </c>
      <c r="L79" s="19"/>
      <c r="M79" s="19" t="s">
        <v>622</v>
      </c>
      <c r="N79" s="230"/>
      <c r="O79" s="230"/>
      <c r="P79" s="61"/>
      <c r="Q79" s="61"/>
    </row>
    <row r="80" spans="1:17" ht="15" customHeight="1" x14ac:dyDescent="0.2">
      <c r="A80" s="59" t="s">
        <v>316</v>
      </c>
      <c r="B80" s="40">
        <v>-1.5</v>
      </c>
      <c r="C80" s="40">
        <v>1</v>
      </c>
      <c r="D80" s="132">
        <v>3.6</v>
      </c>
      <c r="E80" s="132">
        <v>1.3</v>
      </c>
      <c r="F80" s="19"/>
      <c r="G80" s="247">
        <v>-0.5</v>
      </c>
      <c r="H80" s="247">
        <v>3.1</v>
      </c>
      <c r="I80" s="247">
        <v>4.4000000000000004</v>
      </c>
      <c r="J80" s="19"/>
      <c r="K80" s="247">
        <v>0.7</v>
      </c>
      <c r="L80" s="19"/>
      <c r="M80" s="19" t="s">
        <v>623</v>
      </c>
      <c r="N80" s="230"/>
      <c r="O80" s="230"/>
      <c r="P80" s="61"/>
      <c r="Q80" s="61"/>
    </row>
    <row r="81" spans="1:17" ht="15" customHeight="1" x14ac:dyDescent="0.2">
      <c r="A81" s="59" t="s">
        <v>531</v>
      </c>
      <c r="B81" s="41" t="s">
        <v>375</v>
      </c>
      <c r="C81" s="40" t="s">
        <v>375</v>
      </c>
      <c r="D81" s="40">
        <v>-3</v>
      </c>
      <c r="E81" s="40">
        <v>3</v>
      </c>
      <c r="F81" s="19"/>
      <c r="G81" s="40" t="s">
        <v>375</v>
      </c>
      <c r="H81" s="247">
        <v>-3</v>
      </c>
      <c r="I81" s="247" t="s">
        <v>375</v>
      </c>
      <c r="J81" s="19"/>
      <c r="K81" s="247" t="s">
        <v>375</v>
      </c>
      <c r="L81" s="19"/>
      <c r="M81" s="418" t="s">
        <v>622</v>
      </c>
      <c r="N81" s="230"/>
      <c r="O81" s="230"/>
      <c r="P81" s="61"/>
      <c r="Q81" s="61"/>
    </row>
    <row r="82" spans="1:17" ht="4.5" customHeight="1" x14ac:dyDescent="0.2">
      <c r="A82" s="59"/>
      <c r="B82" s="40"/>
      <c r="C82" s="40">
        <v>0</v>
      </c>
      <c r="D82" s="132">
        <v>0</v>
      </c>
      <c r="E82" s="132"/>
      <c r="J82" s="19"/>
      <c r="K82" s="247"/>
      <c r="L82" s="19"/>
      <c r="M82" s="19"/>
      <c r="P82" s="61"/>
      <c r="Q82" s="61"/>
    </row>
    <row r="83" spans="1:17" s="150" customFormat="1" ht="18" customHeight="1" x14ac:dyDescent="0.2">
      <c r="A83" s="141" t="s">
        <v>68</v>
      </c>
      <c r="B83" s="156">
        <v>-501.3</v>
      </c>
      <c r="C83" s="156">
        <v>-499.90000000000003</v>
      </c>
      <c r="D83" s="156">
        <v>-537.9</v>
      </c>
      <c r="E83" s="156">
        <v>-532.40000000000009</v>
      </c>
      <c r="F83" s="159"/>
      <c r="G83" s="172">
        <v>-1001.2</v>
      </c>
      <c r="H83" s="172">
        <v>-1539.1</v>
      </c>
      <c r="I83" s="172">
        <v>-2071.5</v>
      </c>
      <c r="J83" s="145"/>
      <c r="K83" s="171">
        <v>-508</v>
      </c>
      <c r="L83" s="145"/>
      <c r="M83" s="145">
        <v>0.01</v>
      </c>
      <c r="N83" s="227"/>
      <c r="O83" s="227"/>
      <c r="P83" s="149"/>
      <c r="Q83" s="149"/>
    </row>
    <row r="84" spans="1:17" ht="12.75" customHeight="1" x14ac:dyDescent="0.2">
      <c r="P84" s="61"/>
    </row>
    <row r="85" spans="1:17" x14ac:dyDescent="0.2">
      <c r="A85" s="55" t="s">
        <v>225</v>
      </c>
    </row>
    <row r="87" spans="1:17" x14ac:dyDescent="0.2">
      <c r="B87" s="40"/>
      <c r="C87" s="40"/>
      <c r="D87" s="40"/>
      <c r="E87" s="40"/>
      <c r="F87" s="40"/>
      <c r="G87" s="40"/>
      <c r="H87" s="40"/>
      <c r="I87" s="40"/>
    </row>
    <row r="88" spans="1:17" x14ac:dyDescent="0.2">
      <c r="B88" s="40"/>
      <c r="C88" s="40"/>
      <c r="D88" s="40"/>
      <c r="E88" s="40"/>
      <c r="F88" s="40"/>
      <c r="G88" s="40"/>
      <c r="H88" s="40"/>
      <c r="I88" s="40"/>
      <c r="J88" s="40"/>
    </row>
    <row r="89" spans="1:17" x14ac:dyDescent="0.2">
      <c r="B89" s="40"/>
      <c r="C89" s="40"/>
      <c r="D89" s="40"/>
      <c r="E89" s="40"/>
      <c r="F89" s="40"/>
      <c r="G89" s="40"/>
      <c r="H89" s="40"/>
      <c r="I89" s="40"/>
    </row>
    <row r="90" spans="1:17" x14ac:dyDescent="0.2">
      <c r="B90" s="40"/>
      <c r="C90" s="40"/>
      <c r="D90" s="40"/>
      <c r="E90" s="40"/>
      <c r="F90" s="40"/>
      <c r="G90" s="40"/>
      <c r="H90" s="40"/>
      <c r="I90" s="40"/>
    </row>
    <row r="91" spans="1:17" x14ac:dyDescent="0.2">
      <c r="B91" s="40"/>
      <c r="C91" s="40"/>
      <c r="D91" s="40"/>
      <c r="E91" s="40"/>
      <c r="F91" s="40"/>
      <c r="G91" s="40"/>
      <c r="H91" s="40"/>
      <c r="I91" s="40"/>
    </row>
    <row r="92" spans="1:17" x14ac:dyDescent="0.2">
      <c r="B92" s="40"/>
      <c r="C92" s="40"/>
      <c r="D92" s="40"/>
      <c r="E92" s="40"/>
      <c r="F92" s="40"/>
      <c r="G92" s="40"/>
      <c r="H92" s="40"/>
      <c r="I92" s="40"/>
    </row>
    <row r="93" spans="1:17" x14ac:dyDescent="0.2">
      <c r="B93" s="40"/>
      <c r="C93" s="40"/>
      <c r="D93" s="40"/>
      <c r="E93" s="40"/>
      <c r="F93" s="40"/>
      <c r="G93" s="40"/>
      <c r="H93" s="40"/>
      <c r="I93" s="40"/>
    </row>
  </sheetData>
  <hyperlinks>
    <hyperlink ref="Q2" location="Home!Print_Area" display="Return to Home page"/>
  </hyperlinks>
  <pageMargins left="0.25" right="0.25" top="0.75" bottom="0.75" header="0.3" footer="0.3"/>
  <pageSetup paperSize="8" scale="65" orientation="landscape" r:id="rId1"/>
  <headerFooter alignWithMargins="0">
    <oddFooter>&amp;L&amp;7Telenet - Investor &amp; Analyst Toolkit&amp;R&amp;7Q1 2018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2CE00"/>
    <pageSetUpPr fitToPage="1"/>
  </sheetPr>
  <dimension ref="A1:Q68"/>
  <sheetViews>
    <sheetView showGridLines="0" showRuler="0" zoomScale="80" zoomScaleNormal="80" workbookViewId="0">
      <selection sqref="A1:XFD1048576"/>
    </sheetView>
  </sheetViews>
  <sheetFormatPr defaultRowHeight="11.25" x14ac:dyDescent="0.2"/>
  <cols>
    <col min="1" max="1" width="55.33203125" style="15" customWidth="1"/>
    <col min="2" max="3" width="11.6640625" style="15" customWidth="1"/>
    <col min="4" max="5" width="11.1640625" style="15" customWidth="1"/>
    <col min="6" max="6" width="3.33203125" style="15" customWidth="1"/>
    <col min="7" max="9" width="11.6640625" style="15" customWidth="1"/>
    <col min="10" max="10" width="3.33203125" style="15" customWidth="1"/>
    <col min="11" max="11" width="11.83203125" style="15" customWidth="1"/>
    <col min="12" max="12" width="3.33203125" style="15" customWidth="1"/>
    <col min="13" max="15" width="11.6640625" style="258" customWidth="1"/>
    <col min="16" max="16" width="9.33203125" style="15"/>
    <col min="17" max="17" width="25.6640625" style="15" customWidth="1"/>
    <col min="18" max="16384" width="9.33203125" style="15"/>
  </cols>
  <sheetData>
    <row r="1" spans="1:17" s="169" customFormat="1" ht="36" customHeight="1" thickBot="1" x14ac:dyDescent="0.25">
      <c r="A1" s="399" t="s">
        <v>318</v>
      </c>
      <c r="M1" s="378"/>
      <c r="N1" s="378"/>
      <c r="O1" s="378"/>
    </row>
    <row r="2" spans="1:17" s="307" customFormat="1" ht="25.5" customHeight="1" thickTop="1" thickBot="1" x14ac:dyDescent="0.25">
      <c r="A2" s="287" t="s">
        <v>257</v>
      </c>
      <c r="B2" s="304" t="s">
        <v>454</v>
      </c>
      <c r="C2" s="304" t="s">
        <v>456</v>
      </c>
      <c r="D2" s="304" t="s">
        <v>520</v>
      </c>
      <c r="E2" s="304" t="s">
        <v>532</v>
      </c>
      <c r="F2" s="304"/>
      <c r="G2" s="304" t="s">
        <v>457</v>
      </c>
      <c r="H2" s="304" t="s">
        <v>521</v>
      </c>
      <c r="I2" s="304" t="s">
        <v>533</v>
      </c>
      <c r="J2" s="304"/>
      <c r="K2" s="304" t="s">
        <v>596</v>
      </c>
      <c r="L2" s="304"/>
      <c r="M2" s="304" t="s">
        <v>1</v>
      </c>
      <c r="N2" s="305"/>
      <c r="O2" s="305"/>
      <c r="Q2" s="292" t="s">
        <v>65</v>
      </c>
    </row>
    <row r="3" spans="1:17" ht="12.75" customHeight="1" x14ac:dyDescent="0.2">
      <c r="B3" s="67"/>
      <c r="C3" s="67"/>
      <c r="D3" s="67"/>
      <c r="E3" s="67"/>
      <c r="F3" s="67"/>
      <c r="G3" s="67"/>
      <c r="H3" s="67"/>
      <c r="I3" s="67"/>
      <c r="J3" s="67"/>
      <c r="K3" s="67"/>
      <c r="L3" s="67"/>
      <c r="M3" s="127"/>
      <c r="N3" s="127"/>
      <c r="O3" s="127"/>
    </row>
    <row r="4" spans="1:17" s="23" customFormat="1" ht="18" customHeight="1" x14ac:dyDescent="0.2">
      <c r="A4" s="170" t="s">
        <v>376</v>
      </c>
      <c r="B4" s="171">
        <v>65.8</v>
      </c>
      <c r="C4" s="171">
        <v>11</v>
      </c>
      <c r="D4" s="171">
        <v>29.5</v>
      </c>
      <c r="E4" s="171">
        <v>7.5</v>
      </c>
      <c r="F4" s="171"/>
      <c r="G4" s="171">
        <v>76.8</v>
      </c>
      <c r="H4" s="171">
        <v>106.3</v>
      </c>
      <c r="I4" s="171">
        <v>113.8</v>
      </c>
      <c r="J4" s="171"/>
      <c r="K4" s="171">
        <v>29.7</v>
      </c>
      <c r="L4" s="171"/>
      <c r="M4" s="159">
        <v>-0.55000000000000004</v>
      </c>
      <c r="N4" s="126"/>
      <c r="O4" s="126"/>
      <c r="P4" s="160"/>
      <c r="Q4" s="161"/>
    </row>
    <row r="5" spans="1:17" s="23" customFormat="1" ht="4.5" customHeight="1" x14ac:dyDescent="0.2">
      <c r="B5" s="162"/>
      <c r="C5" s="162"/>
      <c r="D5" s="162"/>
      <c r="E5" s="162"/>
      <c r="F5" s="162"/>
      <c r="G5" s="162"/>
      <c r="H5" s="162"/>
      <c r="I5" s="162"/>
      <c r="J5" s="162"/>
      <c r="K5" s="162"/>
      <c r="L5" s="162"/>
      <c r="M5" s="163"/>
      <c r="N5" s="127"/>
      <c r="O5" s="127"/>
    </row>
    <row r="6" spans="1:17" ht="15" customHeight="1" x14ac:dyDescent="0.2">
      <c r="A6" s="16" t="s">
        <v>436</v>
      </c>
      <c r="B6" s="245">
        <v>23</v>
      </c>
      <c r="C6" s="245">
        <v>4.5</v>
      </c>
      <c r="D6" s="245">
        <v>10.700000000000003</v>
      </c>
      <c r="E6" s="245">
        <v>3.5</v>
      </c>
      <c r="F6" s="245"/>
      <c r="G6" s="245">
        <v>27.5</v>
      </c>
      <c r="H6" s="245">
        <v>38.200000000000003</v>
      </c>
      <c r="I6" s="245">
        <v>41.7</v>
      </c>
      <c r="J6" s="245"/>
      <c r="K6" s="245">
        <v>8.5</v>
      </c>
      <c r="L6" s="245"/>
      <c r="M6" s="19">
        <v>-0.63</v>
      </c>
      <c r="N6" s="311"/>
      <c r="O6" s="311"/>
      <c r="P6" s="39"/>
    </row>
    <row r="7" spans="1:17" ht="15" customHeight="1" x14ac:dyDescent="0.2">
      <c r="A7" s="16" t="s">
        <v>292</v>
      </c>
      <c r="B7" s="247">
        <v>1.8</v>
      </c>
      <c r="C7" s="247">
        <v>-0.5</v>
      </c>
      <c r="D7" s="247">
        <v>-1.1000000000000001</v>
      </c>
      <c r="E7" s="247">
        <v>-3.5</v>
      </c>
      <c r="F7" s="247"/>
      <c r="G7" s="247">
        <v>1.3</v>
      </c>
      <c r="H7" s="247">
        <v>0.2</v>
      </c>
      <c r="I7" s="247">
        <v>-3.3</v>
      </c>
      <c r="J7" s="247"/>
      <c r="K7" s="247">
        <v>0.7</v>
      </c>
      <c r="L7" s="247"/>
      <c r="M7" s="19">
        <v>-0.61</v>
      </c>
      <c r="N7" s="128"/>
      <c r="O7" s="128"/>
      <c r="P7" s="39"/>
    </row>
    <row r="8" spans="1:17" ht="15" customHeight="1" x14ac:dyDescent="0.2">
      <c r="A8" s="16" t="s">
        <v>131</v>
      </c>
      <c r="B8" s="245">
        <v>21.9</v>
      </c>
      <c r="C8" s="245">
        <v>107.19999999999999</v>
      </c>
      <c r="D8" s="245">
        <v>67.700000000000017</v>
      </c>
      <c r="E8" s="245">
        <v>100.6</v>
      </c>
      <c r="F8" s="245"/>
      <c r="G8" s="245">
        <v>129.1</v>
      </c>
      <c r="H8" s="245">
        <v>196.8</v>
      </c>
      <c r="I8" s="245">
        <v>297.39999999999998</v>
      </c>
      <c r="J8" s="245"/>
      <c r="K8" s="245">
        <v>71.5</v>
      </c>
      <c r="L8" s="245"/>
      <c r="M8" s="19">
        <v>2.2599999999999998</v>
      </c>
      <c r="N8" s="311"/>
      <c r="O8" s="311"/>
      <c r="P8" s="39"/>
    </row>
    <row r="9" spans="1:17" ht="15" customHeight="1" x14ac:dyDescent="0.2">
      <c r="A9" s="16" t="s">
        <v>58</v>
      </c>
      <c r="B9" s="245">
        <v>172.1</v>
      </c>
      <c r="C9" s="245">
        <v>175.00000000000003</v>
      </c>
      <c r="D9" s="245">
        <v>179.69999999999993</v>
      </c>
      <c r="E9" s="245">
        <v>179.8</v>
      </c>
      <c r="F9" s="245"/>
      <c r="G9" s="245">
        <v>347.1</v>
      </c>
      <c r="H9" s="245">
        <v>526.79999999999995</v>
      </c>
      <c r="I9" s="245">
        <v>706.6</v>
      </c>
      <c r="J9" s="245"/>
      <c r="K9" s="245">
        <v>188.1</v>
      </c>
      <c r="L9" s="245"/>
      <c r="M9" s="19">
        <v>0.09</v>
      </c>
      <c r="N9" s="311"/>
      <c r="O9" s="311"/>
      <c r="P9" s="39"/>
    </row>
    <row r="10" spans="1:17" ht="4.5" customHeight="1" x14ac:dyDescent="0.2">
      <c r="B10" s="67"/>
      <c r="C10" s="67"/>
      <c r="D10" s="67"/>
      <c r="E10" s="67"/>
      <c r="F10" s="67"/>
      <c r="G10" s="67"/>
      <c r="H10" s="67"/>
      <c r="I10" s="67"/>
      <c r="J10" s="67"/>
      <c r="K10" s="67"/>
      <c r="L10" s="67"/>
      <c r="M10" s="136"/>
      <c r="N10" s="127"/>
      <c r="O10" s="127"/>
    </row>
    <row r="11" spans="1:17" s="176" customFormat="1" ht="18" customHeight="1" x14ac:dyDescent="0.2">
      <c r="A11" s="173" t="s">
        <v>8</v>
      </c>
      <c r="B11" s="172">
        <v>284.60000000000002</v>
      </c>
      <c r="C11" s="172">
        <v>297.19999999999993</v>
      </c>
      <c r="D11" s="172">
        <v>286.5</v>
      </c>
      <c r="E11" s="172">
        <v>287.89999999999998</v>
      </c>
      <c r="F11" s="172"/>
      <c r="G11" s="172">
        <v>581.79999999999995</v>
      </c>
      <c r="H11" s="172">
        <v>868.3</v>
      </c>
      <c r="I11" s="172">
        <v>1156.2</v>
      </c>
      <c r="J11" s="172"/>
      <c r="K11" s="172">
        <v>298.5</v>
      </c>
      <c r="L11" s="172"/>
      <c r="M11" s="152">
        <v>0.05</v>
      </c>
      <c r="N11" s="174"/>
      <c r="O11" s="174"/>
      <c r="P11" s="175"/>
    </row>
    <row r="12" spans="1:17" ht="4.5" customHeight="1" x14ac:dyDescent="0.2">
      <c r="B12" s="67"/>
      <c r="C12" s="67"/>
      <c r="D12" s="67"/>
      <c r="E12" s="67"/>
      <c r="F12" s="67"/>
      <c r="G12" s="67"/>
      <c r="H12" s="67"/>
      <c r="I12" s="67"/>
      <c r="J12" s="67"/>
      <c r="K12" s="67"/>
      <c r="L12" s="67"/>
      <c r="M12" s="136"/>
      <c r="N12" s="127"/>
      <c r="O12" s="127"/>
    </row>
    <row r="13" spans="1:17" ht="15" customHeight="1" x14ac:dyDescent="0.2">
      <c r="A13" s="16" t="s">
        <v>16</v>
      </c>
      <c r="B13" s="245">
        <v>4.4000000000000004</v>
      </c>
      <c r="C13" s="245">
        <v>3.3999999999999995</v>
      </c>
      <c r="D13" s="245">
        <v>2.8</v>
      </c>
      <c r="E13" s="245">
        <v>9.1</v>
      </c>
      <c r="F13" s="245"/>
      <c r="G13" s="245">
        <v>7.8</v>
      </c>
      <c r="H13" s="245">
        <v>10.6</v>
      </c>
      <c r="I13" s="245">
        <v>19.7</v>
      </c>
      <c r="J13" s="245"/>
      <c r="K13" s="245">
        <v>3.2</v>
      </c>
      <c r="L13" s="245"/>
      <c r="M13" s="19">
        <v>-0.27</v>
      </c>
      <c r="N13" s="311"/>
      <c r="O13" s="311"/>
      <c r="P13" s="39"/>
    </row>
    <row r="14" spans="1:17" ht="15" customHeight="1" x14ac:dyDescent="0.2">
      <c r="A14" s="16" t="s">
        <v>255</v>
      </c>
      <c r="B14" s="247">
        <v>0.4</v>
      </c>
      <c r="C14" s="247">
        <v>1.5</v>
      </c>
      <c r="D14" s="247">
        <v>0.30000000000000027</v>
      </c>
      <c r="E14" s="247">
        <v>0.5</v>
      </c>
      <c r="F14" s="247"/>
      <c r="G14" s="247">
        <v>1.9</v>
      </c>
      <c r="H14" s="247">
        <v>2.2000000000000002</v>
      </c>
      <c r="I14" s="247">
        <v>2.7</v>
      </c>
      <c r="J14" s="247"/>
      <c r="K14" s="247">
        <v>1</v>
      </c>
      <c r="L14" s="247"/>
      <c r="M14" s="19">
        <v>1.5</v>
      </c>
      <c r="N14" s="128"/>
      <c r="O14" s="128"/>
      <c r="P14" s="39"/>
      <c r="Q14" s="48"/>
    </row>
    <row r="15" spans="1:17" ht="15" customHeight="1" x14ac:dyDescent="0.2">
      <c r="A15" s="60" t="s">
        <v>317</v>
      </c>
      <c r="B15" s="247" t="s">
        <v>375</v>
      </c>
      <c r="C15" s="247">
        <v>0.9</v>
      </c>
      <c r="D15" s="247">
        <v>29.200000000000003</v>
      </c>
      <c r="E15" s="247">
        <v>1.2</v>
      </c>
      <c r="F15" s="247"/>
      <c r="G15" s="247">
        <v>0.9</v>
      </c>
      <c r="H15" s="247">
        <v>30.1</v>
      </c>
      <c r="I15" s="247">
        <v>31.3</v>
      </c>
      <c r="J15" s="247"/>
      <c r="K15" s="247">
        <v>5.0999999999999996</v>
      </c>
      <c r="L15" s="247"/>
      <c r="M15" s="19" t="s">
        <v>622</v>
      </c>
      <c r="N15" s="128"/>
      <c r="O15" s="128"/>
    </row>
    <row r="16" spans="1:17" ht="4.5" customHeight="1" x14ac:dyDescent="0.2">
      <c r="B16" s="67"/>
      <c r="C16" s="67"/>
      <c r="D16" s="67"/>
      <c r="E16" s="67"/>
      <c r="F16" s="67"/>
      <c r="G16" s="67"/>
      <c r="H16" s="67"/>
      <c r="I16" s="67"/>
      <c r="J16" s="67"/>
      <c r="K16" s="67"/>
      <c r="L16" s="67"/>
      <c r="M16" s="136"/>
      <c r="N16" s="127"/>
      <c r="O16" s="127"/>
    </row>
    <row r="17" spans="1:17" s="181" customFormat="1" ht="18" customHeight="1" x14ac:dyDescent="0.2">
      <c r="A17" s="177" t="s">
        <v>318</v>
      </c>
      <c r="B17" s="178">
        <v>289.39999999999998</v>
      </c>
      <c r="C17" s="178">
        <v>303</v>
      </c>
      <c r="D17" s="178">
        <v>318.80000000000007</v>
      </c>
      <c r="E17" s="178">
        <v>298.7</v>
      </c>
      <c r="F17" s="178"/>
      <c r="G17" s="178">
        <v>592.4</v>
      </c>
      <c r="H17" s="178">
        <v>911.2</v>
      </c>
      <c r="I17" s="178">
        <v>1209.9000000000001</v>
      </c>
      <c r="J17" s="178"/>
      <c r="K17" s="178">
        <v>307.8</v>
      </c>
      <c r="L17" s="178"/>
      <c r="M17" s="369">
        <v>0.06</v>
      </c>
      <c r="N17" s="179"/>
      <c r="O17" s="179"/>
      <c r="P17" s="180"/>
    </row>
    <row r="18" spans="1:17" s="169" customFormat="1" ht="18" customHeight="1" x14ac:dyDescent="0.2">
      <c r="A18" s="182" t="s">
        <v>79</v>
      </c>
      <c r="B18" s="183">
        <v>0.47</v>
      </c>
      <c r="C18" s="183">
        <v>0.48699999999999999</v>
      </c>
      <c r="D18" s="183">
        <v>0.49299999999999999</v>
      </c>
      <c r="E18" s="183">
        <v>0.46400000000000002</v>
      </c>
      <c r="F18" s="183"/>
      <c r="G18" s="183">
        <v>0.47799999999999998</v>
      </c>
      <c r="H18" s="183">
        <v>0.48399999999999999</v>
      </c>
      <c r="I18" s="183">
        <v>0.47899999999999998</v>
      </c>
      <c r="J18" s="183"/>
      <c r="K18" s="183">
        <v>0.498</v>
      </c>
      <c r="L18" s="183"/>
      <c r="M18" s="370"/>
      <c r="N18" s="184"/>
      <c r="O18" s="184"/>
    </row>
    <row r="19" spans="1:17" s="169" customFormat="1" ht="18" customHeight="1" x14ac:dyDescent="0.2">
      <c r="A19" s="165" t="s">
        <v>442</v>
      </c>
      <c r="B19" s="166">
        <v>0.10681818181818181</v>
      </c>
      <c r="C19" s="166">
        <v>1.7676361883336014E-2</v>
      </c>
      <c r="D19" s="166">
        <v>4.5665634674922601E-2</v>
      </c>
      <c r="E19" s="166">
        <v>1.2E-2</v>
      </c>
      <c r="F19" s="166"/>
      <c r="G19" s="166">
        <v>6.2020511992247437E-2</v>
      </c>
      <c r="H19" s="166">
        <v>5.6413522262909306E-2</v>
      </c>
      <c r="I19" s="166">
        <v>4.4999999999999998E-2</v>
      </c>
      <c r="J19" s="166"/>
      <c r="K19" s="166">
        <v>4.8000000000000001E-2</v>
      </c>
      <c r="L19" s="166"/>
      <c r="M19" s="371"/>
      <c r="N19" s="167"/>
      <c r="O19" s="167"/>
      <c r="P19" s="164"/>
      <c r="Q19" s="168"/>
    </row>
    <row r="20" spans="1:17" ht="4.5" customHeight="1" x14ac:dyDescent="0.2">
      <c r="B20" s="245"/>
      <c r="C20" s="245"/>
      <c r="D20" s="245"/>
      <c r="E20" s="245"/>
      <c r="F20" s="245"/>
      <c r="G20" s="75"/>
      <c r="H20" s="75"/>
      <c r="I20" s="75"/>
      <c r="J20" s="75"/>
      <c r="K20" s="75"/>
      <c r="L20" s="75"/>
      <c r="M20" s="311"/>
      <c r="N20" s="311"/>
      <c r="O20" s="311"/>
    </row>
    <row r="21" spans="1:17" x14ac:dyDescent="0.2">
      <c r="C21" s="329"/>
    </row>
    <row r="22" spans="1:17" ht="12.75" customHeight="1" x14ac:dyDescent="0.2">
      <c r="A22" s="55" t="s">
        <v>225</v>
      </c>
      <c r="B22" s="73"/>
      <c r="C22" s="73"/>
      <c r="D22" s="73"/>
      <c r="E22" s="73"/>
      <c r="F22" s="73"/>
      <c r="G22" s="75"/>
      <c r="H22" s="75"/>
      <c r="I22" s="75"/>
      <c r="J22" s="75"/>
      <c r="K22" s="75"/>
      <c r="L22" s="75"/>
      <c r="M22" s="311"/>
      <c r="N22" s="311"/>
      <c r="O22" s="311"/>
    </row>
    <row r="23" spans="1:17" ht="12.75" customHeight="1" x14ac:dyDescent="0.2">
      <c r="A23" s="16"/>
      <c r="B23" s="73"/>
      <c r="C23" s="73"/>
      <c r="D23" s="73"/>
      <c r="E23" s="73"/>
      <c r="F23" s="73"/>
      <c r="G23" s="75"/>
      <c r="H23" s="75"/>
      <c r="I23" s="75"/>
      <c r="J23" s="75"/>
      <c r="K23" s="75"/>
      <c r="L23" s="75"/>
      <c r="M23" s="311"/>
      <c r="N23" s="311"/>
      <c r="O23" s="311"/>
    </row>
    <row r="24" spans="1:17" ht="21.75" customHeight="1" x14ac:dyDescent="0.2">
      <c r="A24" s="330"/>
      <c r="B24" s="331"/>
      <c r="C24" s="331"/>
      <c r="D24" s="331"/>
      <c r="E24" s="331"/>
      <c r="F24" s="331"/>
      <c r="G24" s="332"/>
      <c r="H24" s="332"/>
      <c r="I24" s="332"/>
      <c r="J24" s="332"/>
      <c r="K24" s="332"/>
      <c r="L24" s="332"/>
      <c r="M24" s="333"/>
      <c r="N24" s="333"/>
      <c r="O24" s="333"/>
    </row>
    <row r="25" spans="1:17" x14ac:dyDescent="0.2">
      <c r="B25" s="331"/>
      <c r="C25" s="331"/>
      <c r="D25" s="331"/>
      <c r="E25" s="331"/>
      <c r="F25" s="331"/>
    </row>
    <row r="26" spans="1:17" x14ac:dyDescent="0.2">
      <c r="B26" s="331"/>
      <c r="C26" s="331"/>
      <c r="D26" s="331"/>
      <c r="E26" s="331"/>
      <c r="F26" s="331"/>
      <c r="G26" s="332"/>
      <c r="H26" s="332"/>
      <c r="I26" s="332"/>
      <c r="J26" s="332"/>
      <c r="K26" s="332"/>
      <c r="L26" s="332"/>
      <c r="M26" s="333"/>
      <c r="N26" s="333"/>
      <c r="O26" s="333"/>
    </row>
    <row r="27" spans="1:17" x14ac:dyDescent="0.2">
      <c r="B27" s="331"/>
      <c r="C27" s="331"/>
      <c r="D27" s="331"/>
      <c r="E27" s="331"/>
      <c r="F27" s="331"/>
    </row>
    <row r="28" spans="1:17" x14ac:dyDescent="0.2">
      <c r="B28" s="331"/>
      <c r="C28" s="331"/>
      <c r="D28" s="331"/>
      <c r="E28" s="331"/>
      <c r="F28" s="331"/>
      <c r="G28" s="332"/>
      <c r="H28" s="332"/>
      <c r="I28" s="332"/>
      <c r="J28" s="332"/>
      <c r="K28" s="332"/>
      <c r="L28" s="332"/>
      <c r="M28" s="333"/>
      <c r="N28" s="333"/>
      <c r="O28" s="333"/>
    </row>
    <row r="29" spans="1:17" x14ac:dyDescent="0.2">
      <c r="B29" s="331"/>
      <c r="C29" s="331"/>
      <c r="D29" s="331"/>
      <c r="E29" s="331"/>
      <c r="F29" s="331"/>
    </row>
    <row r="30" spans="1:17" x14ac:dyDescent="0.2">
      <c r="B30" s="331"/>
      <c r="C30" s="331"/>
      <c r="D30" s="331"/>
      <c r="E30" s="331"/>
      <c r="F30" s="331"/>
      <c r="G30" s="332"/>
      <c r="H30" s="332"/>
      <c r="I30" s="332"/>
      <c r="J30" s="332"/>
      <c r="K30" s="332"/>
      <c r="L30" s="332"/>
      <c r="M30" s="333"/>
      <c r="N30" s="333"/>
      <c r="O30" s="333"/>
    </row>
    <row r="31" spans="1:17" x14ac:dyDescent="0.2">
      <c r="B31" s="331"/>
      <c r="C31" s="331"/>
      <c r="D31" s="331"/>
      <c r="E31" s="331"/>
      <c r="F31" s="331"/>
    </row>
    <row r="32" spans="1:17" x14ac:dyDescent="0.2">
      <c r="B32" s="331"/>
      <c r="C32" s="331"/>
      <c r="D32" s="331"/>
      <c r="E32" s="331"/>
      <c r="F32" s="331"/>
      <c r="G32" s="332"/>
      <c r="H32" s="332"/>
      <c r="I32" s="332"/>
      <c r="J32" s="332"/>
      <c r="K32" s="332"/>
      <c r="L32" s="332"/>
      <c r="M32" s="333"/>
      <c r="N32" s="333"/>
      <c r="O32" s="333"/>
    </row>
    <row r="33" spans="2:15" x14ac:dyDescent="0.2">
      <c r="B33" s="331"/>
      <c r="C33" s="331"/>
      <c r="D33" s="331"/>
      <c r="E33" s="331"/>
      <c r="F33" s="331"/>
      <c r="G33" s="332"/>
      <c r="H33" s="332"/>
      <c r="I33" s="332"/>
      <c r="J33" s="332"/>
      <c r="K33" s="332"/>
      <c r="L33" s="332"/>
      <c r="M33" s="333"/>
      <c r="N33" s="333"/>
      <c r="O33" s="333"/>
    </row>
    <row r="34" spans="2:15" x14ac:dyDescent="0.2">
      <c r="B34" s="331"/>
      <c r="C34" s="331"/>
      <c r="D34" s="331"/>
      <c r="E34" s="331"/>
      <c r="F34" s="331"/>
    </row>
    <row r="35" spans="2:15" x14ac:dyDescent="0.2">
      <c r="B35" s="331"/>
      <c r="C35" s="331"/>
      <c r="D35" s="331"/>
      <c r="E35" s="331"/>
      <c r="F35" s="331"/>
    </row>
    <row r="36" spans="2:15" x14ac:dyDescent="0.2">
      <c r="B36" s="331"/>
      <c r="C36" s="331"/>
      <c r="D36" s="331"/>
      <c r="E36" s="331"/>
      <c r="F36" s="331"/>
    </row>
    <row r="37" spans="2:15" x14ac:dyDescent="0.2">
      <c r="B37" s="331"/>
      <c r="C37" s="331"/>
      <c r="D37" s="331"/>
      <c r="E37" s="331"/>
      <c r="F37" s="331"/>
    </row>
    <row r="38" spans="2:15" x14ac:dyDescent="0.2">
      <c r="B38" s="331"/>
      <c r="C38" s="331"/>
      <c r="D38" s="331"/>
      <c r="E38" s="331"/>
      <c r="F38" s="331"/>
    </row>
    <row r="39" spans="2:15" x14ac:dyDescent="0.2">
      <c r="B39" s="331"/>
      <c r="C39" s="331"/>
      <c r="D39" s="331"/>
      <c r="E39" s="331"/>
      <c r="F39" s="331"/>
    </row>
    <row r="40" spans="2:15" x14ac:dyDescent="0.2">
      <c r="B40" s="331"/>
      <c r="C40" s="331"/>
      <c r="D40" s="331"/>
      <c r="E40" s="331"/>
      <c r="F40" s="331"/>
    </row>
    <row r="41" spans="2:15" x14ac:dyDescent="0.2">
      <c r="B41" s="331"/>
      <c r="C41" s="331"/>
      <c r="D41" s="331"/>
      <c r="E41" s="331"/>
      <c r="F41" s="331"/>
    </row>
    <row r="42" spans="2:15" x14ac:dyDescent="0.2">
      <c r="B42" s="331"/>
      <c r="C42" s="331"/>
      <c r="D42" s="331"/>
      <c r="E42" s="331"/>
      <c r="F42" s="331"/>
      <c r="G42" s="332"/>
      <c r="H42" s="332"/>
      <c r="I42" s="332"/>
      <c r="J42" s="332"/>
      <c r="K42" s="332"/>
      <c r="L42" s="332"/>
      <c r="M42" s="333"/>
      <c r="N42" s="333"/>
      <c r="O42" s="333"/>
    </row>
    <row r="43" spans="2:15" x14ac:dyDescent="0.2">
      <c r="B43" s="331"/>
      <c r="C43" s="331"/>
      <c r="D43" s="331"/>
      <c r="E43" s="331"/>
      <c r="F43" s="331"/>
      <c r="G43" s="332"/>
      <c r="H43" s="332"/>
      <c r="I43" s="332"/>
      <c r="J43" s="332"/>
      <c r="K43" s="332"/>
      <c r="L43" s="332"/>
      <c r="M43" s="333"/>
      <c r="N43" s="333"/>
      <c r="O43" s="333"/>
    </row>
    <row r="44" spans="2:15" x14ac:dyDescent="0.2">
      <c r="B44" s="331"/>
      <c r="C44" s="331"/>
      <c r="D44" s="331"/>
      <c r="E44" s="331"/>
      <c r="F44" s="331"/>
      <c r="G44" s="332"/>
      <c r="H44" s="332"/>
      <c r="I44" s="332"/>
      <c r="J44" s="332"/>
      <c r="K44" s="332"/>
      <c r="L44" s="332"/>
      <c r="M44" s="333"/>
      <c r="N44" s="333"/>
      <c r="O44" s="333"/>
    </row>
    <row r="45" spans="2:15" x14ac:dyDescent="0.2">
      <c r="B45" s="331"/>
      <c r="C45" s="331"/>
      <c r="D45" s="331"/>
      <c r="E45" s="331"/>
      <c r="F45" s="331"/>
      <c r="G45" s="332"/>
      <c r="H45" s="332"/>
      <c r="I45" s="332"/>
      <c r="J45" s="332"/>
      <c r="K45" s="332"/>
      <c r="L45" s="332"/>
      <c r="M45" s="333"/>
      <c r="N45" s="333"/>
      <c r="O45" s="333"/>
    </row>
    <row r="46" spans="2:15" x14ac:dyDescent="0.2">
      <c r="B46" s="331"/>
      <c r="C46" s="331"/>
      <c r="D46" s="331"/>
      <c r="E46" s="331"/>
      <c r="F46" s="331"/>
      <c r="G46" s="332"/>
      <c r="H46" s="332"/>
      <c r="I46" s="332"/>
      <c r="J46" s="332"/>
      <c r="K46" s="332"/>
      <c r="L46" s="332"/>
      <c r="M46" s="333"/>
      <c r="N46" s="333"/>
      <c r="O46" s="333"/>
    </row>
    <row r="47" spans="2:15" x14ac:dyDescent="0.2">
      <c r="B47" s="331"/>
      <c r="C47" s="331"/>
      <c r="D47" s="331"/>
      <c r="E47" s="331"/>
      <c r="F47" s="331"/>
      <c r="G47" s="332"/>
      <c r="H47" s="332"/>
      <c r="I47" s="332"/>
      <c r="J47" s="332"/>
      <c r="K47" s="332"/>
      <c r="L47" s="332"/>
      <c r="M47" s="333"/>
      <c r="N47" s="333"/>
      <c r="O47" s="333"/>
    </row>
    <row r="48" spans="2:15" x14ac:dyDescent="0.2">
      <c r="B48" s="331"/>
      <c r="C48" s="331"/>
      <c r="D48" s="331"/>
      <c r="E48" s="331"/>
      <c r="F48" s="331"/>
      <c r="G48" s="332"/>
      <c r="H48" s="332"/>
      <c r="I48" s="332"/>
      <c r="J48" s="332"/>
      <c r="K48" s="332"/>
      <c r="L48" s="332"/>
      <c r="M48" s="333"/>
      <c r="N48" s="333"/>
      <c r="O48" s="333"/>
    </row>
    <row r="49" spans="2:15" x14ac:dyDescent="0.2">
      <c r="B49" s="331"/>
      <c r="C49" s="331"/>
      <c r="D49" s="331"/>
      <c r="E49" s="331"/>
      <c r="F49" s="331"/>
      <c r="G49" s="332"/>
      <c r="H49" s="332"/>
      <c r="I49" s="332"/>
      <c r="J49" s="332"/>
      <c r="K49" s="332"/>
      <c r="L49" s="332"/>
      <c r="M49" s="333"/>
      <c r="N49" s="333"/>
      <c r="O49" s="333"/>
    </row>
    <row r="50" spans="2:15" x14ac:dyDescent="0.2">
      <c r="B50" s="331"/>
      <c r="C50" s="331"/>
      <c r="D50" s="331"/>
      <c r="E50" s="331"/>
      <c r="F50" s="331"/>
    </row>
    <row r="51" spans="2:15" x14ac:dyDescent="0.2">
      <c r="B51" s="331"/>
      <c r="C51" s="331"/>
      <c r="D51" s="331"/>
      <c r="E51" s="331"/>
      <c r="F51" s="331"/>
      <c r="G51" s="332"/>
      <c r="H51" s="332"/>
      <c r="I51" s="332"/>
      <c r="J51" s="332"/>
      <c r="K51" s="332"/>
      <c r="L51" s="332"/>
      <c r="M51" s="333"/>
      <c r="N51" s="333"/>
      <c r="O51" s="333"/>
    </row>
    <row r="52" spans="2:15" x14ac:dyDescent="0.2">
      <c r="B52" s="331"/>
      <c r="C52" s="331"/>
      <c r="D52" s="331"/>
      <c r="E52" s="331"/>
      <c r="F52" s="331"/>
    </row>
    <row r="53" spans="2:15" x14ac:dyDescent="0.2">
      <c r="B53" s="331"/>
      <c r="C53" s="331"/>
      <c r="D53" s="331"/>
      <c r="E53" s="331"/>
      <c r="F53" s="331"/>
    </row>
    <row r="54" spans="2:15" x14ac:dyDescent="0.2">
      <c r="B54" s="331"/>
      <c r="C54" s="331"/>
      <c r="D54" s="331"/>
      <c r="E54" s="331"/>
      <c r="F54" s="331"/>
    </row>
    <row r="55" spans="2:15" x14ac:dyDescent="0.2">
      <c r="B55" s="331"/>
      <c r="C55" s="331"/>
      <c r="D55" s="331"/>
      <c r="E55" s="331"/>
      <c r="F55" s="331"/>
      <c r="G55" s="332"/>
      <c r="H55" s="332"/>
      <c r="I55" s="332"/>
      <c r="J55" s="332"/>
      <c r="K55" s="332"/>
      <c r="L55" s="332"/>
      <c r="M55" s="333"/>
      <c r="N55" s="333"/>
      <c r="O55" s="333"/>
    </row>
    <row r="56" spans="2:15" x14ac:dyDescent="0.2">
      <c r="B56" s="331"/>
      <c r="C56" s="331"/>
      <c r="D56" s="331"/>
      <c r="E56" s="331"/>
      <c r="F56" s="331"/>
    </row>
    <row r="57" spans="2:15" x14ac:dyDescent="0.2">
      <c r="B57" s="331"/>
      <c r="C57" s="331"/>
      <c r="D57" s="331"/>
      <c r="E57" s="331"/>
      <c r="F57" s="331"/>
    </row>
    <row r="58" spans="2:15" x14ac:dyDescent="0.2">
      <c r="B58" s="331"/>
      <c r="C58" s="331"/>
      <c r="D58" s="331"/>
      <c r="E58" s="331"/>
      <c r="F58" s="331"/>
    </row>
    <row r="59" spans="2:15" x14ac:dyDescent="0.2">
      <c r="B59" s="331"/>
      <c r="C59" s="331"/>
      <c r="D59" s="331"/>
      <c r="E59" s="331"/>
      <c r="F59" s="331"/>
    </row>
    <row r="60" spans="2:15" x14ac:dyDescent="0.2">
      <c r="B60" s="331"/>
      <c r="C60" s="331"/>
      <c r="D60" s="331"/>
      <c r="E60" s="331"/>
      <c r="F60" s="331"/>
    </row>
    <row r="61" spans="2:15" x14ac:dyDescent="0.2">
      <c r="B61" s="331"/>
      <c r="C61" s="331"/>
      <c r="D61" s="331"/>
      <c r="E61" s="331"/>
      <c r="F61" s="331"/>
    </row>
    <row r="62" spans="2:15" x14ac:dyDescent="0.2">
      <c r="B62" s="331"/>
      <c r="C62" s="331"/>
      <c r="D62" s="331"/>
      <c r="E62" s="331"/>
      <c r="F62" s="331"/>
    </row>
    <row r="63" spans="2:15" x14ac:dyDescent="0.2">
      <c r="B63" s="331"/>
      <c r="C63" s="331"/>
      <c r="D63" s="331"/>
      <c r="E63" s="331"/>
      <c r="F63" s="331"/>
    </row>
    <row r="64" spans="2:15" x14ac:dyDescent="0.2">
      <c r="B64" s="331"/>
      <c r="C64" s="331"/>
      <c r="D64" s="331"/>
      <c r="E64" s="331"/>
      <c r="F64" s="331"/>
    </row>
    <row r="65" spans="2:6" x14ac:dyDescent="0.2">
      <c r="B65" s="331"/>
      <c r="C65" s="331"/>
      <c r="D65" s="331"/>
      <c r="E65" s="331"/>
      <c r="F65" s="331"/>
    </row>
    <row r="66" spans="2:6" x14ac:dyDescent="0.2">
      <c r="B66" s="331"/>
      <c r="C66" s="331"/>
      <c r="D66" s="331"/>
      <c r="E66" s="331"/>
      <c r="F66" s="331"/>
    </row>
    <row r="67" spans="2:6" x14ac:dyDescent="0.2">
      <c r="B67" s="331"/>
      <c r="C67" s="331"/>
      <c r="D67" s="331"/>
      <c r="E67" s="331"/>
      <c r="F67" s="331"/>
    </row>
    <row r="68" spans="2:6" x14ac:dyDescent="0.2">
      <c r="B68" s="331"/>
      <c r="C68" s="331"/>
      <c r="D68" s="331"/>
      <c r="E68" s="331"/>
      <c r="F68" s="331"/>
    </row>
  </sheetData>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2CE00"/>
    <pageSetUpPr fitToPage="1"/>
  </sheetPr>
  <dimension ref="A1:T75"/>
  <sheetViews>
    <sheetView showGridLines="0" zoomScale="80" zoomScaleNormal="80" workbookViewId="0"/>
  </sheetViews>
  <sheetFormatPr defaultRowHeight="11.25" x14ac:dyDescent="0.2"/>
  <cols>
    <col min="1" max="1" width="81.83203125" style="15" customWidth="1"/>
    <col min="2" max="3" width="11.6640625" style="33" customWidth="1"/>
    <col min="4" max="5" width="9.6640625" style="33" customWidth="1"/>
    <col min="6" max="6" width="3.33203125" style="33" customWidth="1"/>
    <col min="7" max="7" width="11.6640625" style="37" customWidth="1"/>
    <col min="8" max="9" width="11.6640625" style="252" customWidth="1"/>
    <col min="10" max="10" width="3.33203125" style="252" customWidth="1"/>
    <col min="11" max="11" width="11.6640625" style="252" customWidth="1"/>
    <col min="12" max="12" width="3.33203125" style="37" customWidth="1"/>
    <col min="13" max="15" width="11.6640625" style="37" customWidth="1"/>
    <col min="16" max="16" width="9.33203125" style="23"/>
    <col min="17" max="17" width="21.5" style="15" customWidth="1"/>
    <col min="18" max="16384" width="9.33203125" style="15"/>
  </cols>
  <sheetData>
    <row r="1" spans="1:20" s="169" customFormat="1" ht="36" customHeight="1" thickBot="1" x14ac:dyDescent="0.25">
      <c r="A1" s="399" t="s">
        <v>507</v>
      </c>
      <c r="B1" s="403"/>
      <c r="C1" s="403"/>
      <c r="D1" s="403"/>
      <c r="E1" s="403"/>
      <c r="F1" s="403"/>
      <c r="G1" s="404"/>
      <c r="H1" s="405"/>
      <c r="I1" s="405"/>
      <c r="J1" s="405"/>
      <c r="K1" s="405"/>
      <c r="L1" s="404"/>
      <c r="M1" s="404"/>
      <c r="N1" s="404"/>
      <c r="O1" s="404"/>
      <c r="P1" s="400"/>
    </row>
    <row r="2" spans="1:20" s="307" customFormat="1" ht="25.5" customHeight="1" thickTop="1" thickBot="1" x14ac:dyDescent="0.25">
      <c r="A2" s="287" t="s">
        <v>257</v>
      </c>
      <c r="B2" s="304" t="s">
        <v>454</v>
      </c>
      <c r="C2" s="304" t="s">
        <v>456</v>
      </c>
      <c r="D2" s="304" t="s">
        <v>520</v>
      </c>
      <c r="E2" s="304" t="s">
        <v>532</v>
      </c>
      <c r="F2" s="304"/>
      <c r="G2" s="326" t="s">
        <v>457</v>
      </c>
      <c r="H2" s="326" t="s">
        <v>521</v>
      </c>
      <c r="I2" s="326" t="s">
        <v>533</v>
      </c>
      <c r="J2" s="326"/>
      <c r="K2" s="326" t="str">
        <f>'Adjusted EBITDA'!K2</f>
        <v>Q1'18</v>
      </c>
      <c r="L2" s="304"/>
      <c r="M2" s="304" t="s">
        <v>1</v>
      </c>
      <c r="N2" s="327"/>
      <c r="O2" s="327"/>
      <c r="P2" s="306"/>
      <c r="Q2" s="292" t="s">
        <v>65</v>
      </c>
    </row>
    <row r="3" spans="1:20" ht="12.75" customHeight="1" x14ac:dyDescent="0.2">
      <c r="G3" s="252"/>
      <c r="P3" s="258"/>
      <c r="Q3" s="25"/>
      <c r="R3" s="25"/>
      <c r="S3" s="25"/>
      <c r="T3" s="25"/>
    </row>
    <row r="4" spans="1:20" ht="15" customHeight="1" x14ac:dyDescent="0.2">
      <c r="A4" s="17" t="s">
        <v>145</v>
      </c>
      <c r="G4" s="252"/>
      <c r="P4" s="258"/>
      <c r="Q4" s="25"/>
      <c r="R4" s="25"/>
      <c r="S4" s="25"/>
      <c r="T4" s="25"/>
    </row>
    <row r="5" spans="1:20" ht="15" customHeight="1" x14ac:dyDescent="0.2">
      <c r="A5" s="15" t="s">
        <v>376</v>
      </c>
      <c r="B5" s="247">
        <v>65.8</v>
      </c>
      <c r="C5" s="247">
        <v>11</v>
      </c>
      <c r="D5" s="247">
        <v>29.5</v>
      </c>
      <c r="E5" s="247">
        <v>7.5</v>
      </c>
      <c r="F5" s="247"/>
      <c r="G5" s="253">
        <v>76.8</v>
      </c>
      <c r="H5" s="253">
        <v>106.3</v>
      </c>
      <c r="I5" s="253">
        <v>113.8</v>
      </c>
      <c r="J5" s="253"/>
      <c r="K5" s="253">
        <v>29.7</v>
      </c>
      <c r="L5" s="128"/>
      <c r="M5" s="128">
        <v>-0.55000000000000004</v>
      </c>
      <c r="N5" s="128"/>
      <c r="O5" s="128"/>
      <c r="P5" s="50"/>
      <c r="Q5" s="51"/>
      <c r="R5" s="51"/>
      <c r="S5" s="52"/>
      <c r="T5" s="25"/>
    </row>
    <row r="6" spans="1:20" ht="15" customHeight="1" x14ac:dyDescent="0.2">
      <c r="A6" s="15" t="s">
        <v>390</v>
      </c>
      <c r="B6" s="247">
        <v>172.1</v>
      </c>
      <c r="C6" s="247">
        <v>175.9</v>
      </c>
      <c r="D6" s="247">
        <v>208.89999999999998</v>
      </c>
      <c r="E6" s="247">
        <v>181</v>
      </c>
      <c r="F6" s="247"/>
      <c r="G6" s="253">
        <v>348</v>
      </c>
      <c r="H6" s="253">
        <v>556.9</v>
      </c>
      <c r="I6" s="253">
        <v>737.9</v>
      </c>
      <c r="J6" s="253"/>
      <c r="K6" s="253">
        <v>193.2</v>
      </c>
      <c r="L6" s="128"/>
      <c r="M6" s="128">
        <v>0.12</v>
      </c>
      <c r="N6" s="128"/>
      <c r="O6" s="128"/>
      <c r="P6" s="50"/>
      <c r="Q6" s="51"/>
      <c r="R6" s="51"/>
      <c r="S6" s="25"/>
      <c r="T6" s="25"/>
    </row>
    <row r="7" spans="1:20" ht="15" customHeight="1" x14ac:dyDescent="0.2">
      <c r="A7" s="15" t="s">
        <v>81</v>
      </c>
      <c r="B7" s="247">
        <v>12.5</v>
      </c>
      <c r="C7" s="247">
        <v>8.8999999999999986</v>
      </c>
      <c r="D7" s="247">
        <v>28</v>
      </c>
      <c r="E7" s="247">
        <v>-64</v>
      </c>
      <c r="F7" s="247"/>
      <c r="G7" s="253">
        <v>21.4</v>
      </c>
      <c r="H7" s="253">
        <v>49.4</v>
      </c>
      <c r="I7" s="253">
        <v>-14.7</v>
      </c>
      <c r="J7" s="253"/>
      <c r="K7" s="253">
        <v>33.700000000000003</v>
      </c>
      <c r="L7" s="128"/>
      <c r="M7" s="128">
        <v>1.7</v>
      </c>
      <c r="N7" s="128"/>
      <c r="O7" s="128"/>
      <c r="P7" s="50"/>
      <c r="Q7" s="51"/>
      <c r="R7" s="51"/>
      <c r="S7" s="25"/>
      <c r="T7" s="25"/>
    </row>
    <row r="8" spans="1:20" ht="15" customHeight="1" x14ac:dyDescent="0.2">
      <c r="A8" s="15" t="s">
        <v>436</v>
      </c>
      <c r="B8" s="247">
        <v>23</v>
      </c>
      <c r="C8" s="247">
        <v>4.5</v>
      </c>
      <c r="D8" s="247">
        <v>10.600000000000001</v>
      </c>
      <c r="E8" s="247">
        <v>3.5</v>
      </c>
      <c r="F8" s="247"/>
      <c r="G8" s="253">
        <v>27.5</v>
      </c>
      <c r="H8" s="253">
        <v>38.1</v>
      </c>
      <c r="I8" s="253">
        <v>41.7</v>
      </c>
      <c r="J8" s="253"/>
      <c r="K8" s="253">
        <v>8.5</v>
      </c>
      <c r="L8" s="128"/>
      <c r="M8" s="128">
        <v>-0.63</v>
      </c>
      <c r="N8" s="128"/>
      <c r="O8" s="128"/>
      <c r="P8" s="50"/>
      <c r="Q8" s="51"/>
      <c r="R8" s="51"/>
      <c r="S8" s="25"/>
      <c r="T8" s="25"/>
    </row>
    <row r="9" spans="1:20" ht="15" customHeight="1" x14ac:dyDescent="0.2">
      <c r="A9" s="15" t="s">
        <v>391</v>
      </c>
      <c r="B9" s="247">
        <v>37.1</v>
      </c>
      <c r="C9" s="247">
        <v>-68.099999999999994</v>
      </c>
      <c r="D9" s="247">
        <v>-11.299999999999997</v>
      </c>
      <c r="E9" s="247">
        <v>20.7</v>
      </c>
      <c r="F9" s="247"/>
      <c r="G9" s="253">
        <v>-31</v>
      </c>
      <c r="H9" s="253">
        <v>-42.3</v>
      </c>
      <c r="I9" s="253">
        <v>-21.6</v>
      </c>
      <c r="J9" s="253"/>
      <c r="K9" s="253">
        <v>11.3</v>
      </c>
      <c r="L9" s="128"/>
      <c r="M9" s="128">
        <v>-0.7</v>
      </c>
      <c r="N9" s="128"/>
      <c r="O9" s="128"/>
      <c r="P9" s="50"/>
      <c r="Q9" s="51"/>
      <c r="R9" s="51"/>
      <c r="S9" s="25"/>
      <c r="T9" s="25"/>
    </row>
    <row r="10" spans="1:20" ht="15" customHeight="1" x14ac:dyDescent="0.2">
      <c r="A10" s="15" t="s">
        <v>84</v>
      </c>
      <c r="B10" s="247">
        <v>-15.2</v>
      </c>
      <c r="C10" s="247">
        <v>128.79999999999998</v>
      </c>
      <c r="D10" s="247">
        <v>78.800000000000011</v>
      </c>
      <c r="E10" s="247">
        <v>50.6</v>
      </c>
      <c r="F10" s="247"/>
      <c r="G10" s="253">
        <v>113.6</v>
      </c>
      <c r="H10" s="253">
        <v>192.4</v>
      </c>
      <c r="I10" s="253">
        <v>243</v>
      </c>
      <c r="J10" s="253"/>
      <c r="K10" s="253">
        <v>58.2</v>
      </c>
      <c r="L10" s="128"/>
      <c r="M10" s="128" t="s">
        <v>623</v>
      </c>
      <c r="N10" s="128"/>
      <c r="O10" s="128"/>
      <c r="P10" s="50"/>
      <c r="Q10" s="51"/>
      <c r="R10" s="51"/>
      <c r="S10" s="52"/>
      <c r="T10" s="25"/>
    </row>
    <row r="11" spans="1:20" ht="15" customHeight="1" x14ac:dyDescent="0.2">
      <c r="A11" s="15" t="s">
        <v>139</v>
      </c>
      <c r="B11" s="40" t="s">
        <v>375</v>
      </c>
      <c r="C11" s="40">
        <v>46.5</v>
      </c>
      <c r="D11" s="132">
        <v>0.20000000000000284</v>
      </c>
      <c r="E11" s="132">
        <v>29.3</v>
      </c>
      <c r="F11" s="132"/>
      <c r="G11" s="253">
        <v>46.5</v>
      </c>
      <c r="H11" s="253">
        <v>46.7</v>
      </c>
      <c r="I11" s="253">
        <v>76</v>
      </c>
      <c r="J11" s="253"/>
      <c r="K11" s="253">
        <v>2</v>
      </c>
      <c r="L11" s="128"/>
      <c r="M11" s="128" t="s">
        <v>622</v>
      </c>
      <c r="N11" s="128"/>
      <c r="O11" s="128"/>
      <c r="P11" s="50"/>
      <c r="Q11" s="51"/>
      <c r="R11" s="51"/>
      <c r="S11" s="25"/>
      <c r="T11" s="25"/>
    </row>
    <row r="12" spans="1:20" ht="15" customHeight="1" x14ac:dyDescent="0.2">
      <c r="A12" s="15" t="s">
        <v>426</v>
      </c>
      <c r="B12" s="40" t="s">
        <v>375</v>
      </c>
      <c r="C12" s="40" t="s">
        <v>375</v>
      </c>
      <c r="D12" s="40" t="s">
        <v>375</v>
      </c>
      <c r="E12" s="40" t="s">
        <v>375</v>
      </c>
      <c r="F12" s="132"/>
      <c r="G12" s="40" t="s">
        <v>375</v>
      </c>
      <c r="H12" s="40" t="s">
        <v>375</v>
      </c>
      <c r="I12" s="40" t="s">
        <v>375</v>
      </c>
      <c r="J12" s="40"/>
      <c r="K12" s="40" t="s">
        <v>375</v>
      </c>
      <c r="L12" s="128"/>
      <c r="M12" s="419" t="s">
        <v>622</v>
      </c>
      <c r="N12" s="128"/>
      <c r="O12" s="128"/>
      <c r="P12" s="50"/>
      <c r="Q12" s="51"/>
      <c r="R12" s="51"/>
      <c r="S12" s="25"/>
      <c r="T12" s="25"/>
    </row>
    <row r="13" spans="1:20" ht="15" customHeight="1" x14ac:dyDescent="0.2">
      <c r="A13" s="15" t="s">
        <v>59</v>
      </c>
      <c r="B13" s="69">
        <v>-63.7</v>
      </c>
      <c r="C13" s="69">
        <v>-44.099999999999994</v>
      </c>
      <c r="D13" s="69">
        <v>-55.500000000000014</v>
      </c>
      <c r="E13" s="69">
        <v>-44.9</v>
      </c>
      <c r="F13" s="69"/>
      <c r="G13" s="253">
        <v>-107.8</v>
      </c>
      <c r="H13" s="253">
        <v>-163.30000000000001</v>
      </c>
      <c r="I13" s="253">
        <v>-208.2</v>
      </c>
      <c r="J13" s="253"/>
      <c r="K13" s="253">
        <v>-41.5</v>
      </c>
      <c r="L13" s="128"/>
      <c r="M13" s="128">
        <v>-0.35</v>
      </c>
      <c r="N13" s="69"/>
      <c r="O13" s="128"/>
      <c r="P13" s="50"/>
      <c r="Q13" s="51"/>
      <c r="R13" s="51"/>
      <c r="S13" s="25"/>
      <c r="T13" s="25"/>
    </row>
    <row r="14" spans="1:20" ht="15" customHeight="1" x14ac:dyDescent="0.2">
      <c r="A14" s="15" t="s">
        <v>288</v>
      </c>
      <c r="B14" s="69">
        <v>-114.3</v>
      </c>
      <c r="C14" s="40" t="s">
        <v>375</v>
      </c>
      <c r="D14" s="69">
        <v>-0.10000000000000853</v>
      </c>
      <c r="E14" s="69">
        <v>-21.9</v>
      </c>
      <c r="F14" s="69"/>
      <c r="G14" s="69">
        <v>-114.3</v>
      </c>
      <c r="H14" s="69">
        <v>-114.4</v>
      </c>
      <c r="I14" s="69">
        <v>-136.30000000000001</v>
      </c>
      <c r="J14" s="69"/>
      <c r="K14" s="69">
        <v>-103.8</v>
      </c>
      <c r="L14" s="69"/>
      <c r="M14" s="128">
        <v>-0.09</v>
      </c>
      <c r="N14" s="69"/>
      <c r="O14" s="128"/>
      <c r="P14" s="50"/>
      <c r="Q14" s="51"/>
      <c r="R14" s="51"/>
      <c r="S14" s="25"/>
      <c r="T14" s="25"/>
    </row>
    <row r="15" spans="1:20" ht="4.5" customHeight="1" x14ac:dyDescent="0.2">
      <c r="B15" s="247"/>
      <c r="C15" s="247"/>
      <c r="D15" s="247"/>
      <c r="E15" s="247"/>
      <c r="F15" s="247"/>
      <c r="G15" s="253"/>
      <c r="H15" s="253"/>
      <c r="I15" s="253"/>
      <c r="J15" s="253"/>
      <c r="K15" s="253"/>
      <c r="L15" s="128"/>
      <c r="M15" s="128"/>
      <c r="N15" s="128"/>
      <c r="O15" s="128"/>
      <c r="P15" s="128"/>
      <c r="Q15" s="25"/>
      <c r="R15" s="25"/>
      <c r="S15" s="25"/>
      <c r="T15" s="25"/>
    </row>
    <row r="16" spans="1:20" s="191" customFormat="1" ht="18" customHeight="1" x14ac:dyDescent="0.2">
      <c r="A16" s="185" t="s">
        <v>146</v>
      </c>
      <c r="B16" s="186">
        <v>117.3</v>
      </c>
      <c r="C16" s="186">
        <v>263.39999999999998</v>
      </c>
      <c r="D16" s="186">
        <v>289.09999999999997</v>
      </c>
      <c r="E16" s="186">
        <v>161.80000000000001</v>
      </c>
      <c r="F16" s="159"/>
      <c r="G16" s="186">
        <v>380.7</v>
      </c>
      <c r="H16" s="186">
        <v>669.8</v>
      </c>
      <c r="I16" s="186">
        <v>831.6</v>
      </c>
      <c r="J16" s="186"/>
      <c r="K16" s="186">
        <v>191.3</v>
      </c>
      <c r="L16" s="159"/>
      <c r="M16" s="159">
        <v>0.63</v>
      </c>
      <c r="N16" s="187"/>
      <c r="O16" s="187"/>
      <c r="P16" s="188"/>
      <c r="Q16" s="140"/>
      <c r="R16" s="189"/>
      <c r="S16" s="190"/>
      <c r="T16" s="190"/>
    </row>
    <row r="17" spans="1:20" ht="12.75" customHeight="1" x14ac:dyDescent="0.2">
      <c r="B17" s="247"/>
      <c r="C17" s="247"/>
      <c r="D17" s="247"/>
      <c r="E17" s="247"/>
      <c r="F17" s="247"/>
      <c r="G17" s="247"/>
      <c r="H17" s="247"/>
      <c r="I17" s="247"/>
      <c r="J17" s="247"/>
      <c r="K17" s="247"/>
      <c r="L17" s="131"/>
      <c r="M17" s="128"/>
      <c r="N17" s="128"/>
      <c r="O17" s="128"/>
      <c r="P17" s="128"/>
      <c r="Q17" s="25"/>
      <c r="R17" s="25"/>
      <c r="S17" s="25"/>
      <c r="T17" s="25"/>
    </row>
    <row r="18" spans="1:20" ht="15" customHeight="1" x14ac:dyDescent="0.2">
      <c r="A18" s="17" t="s">
        <v>147</v>
      </c>
      <c r="B18" s="247"/>
      <c r="C18" s="247"/>
      <c r="D18" s="247"/>
      <c r="E18" s="247"/>
      <c r="F18" s="247"/>
      <c r="G18" s="247"/>
      <c r="H18" s="247"/>
      <c r="I18" s="247"/>
      <c r="J18" s="247"/>
      <c r="K18" s="247"/>
      <c r="L18" s="131"/>
      <c r="M18" s="128"/>
      <c r="N18" s="128"/>
      <c r="O18" s="128"/>
      <c r="P18" s="128"/>
      <c r="Q18" s="25"/>
      <c r="R18" s="25"/>
      <c r="S18" s="25"/>
      <c r="T18" s="25"/>
    </row>
    <row r="19" spans="1:20" ht="15" customHeight="1" x14ac:dyDescent="0.2">
      <c r="A19" s="18" t="s">
        <v>82</v>
      </c>
      <c r="B19" s="247">
        <v>-99.6</v>
      </c>
      <c r="C19" s="247">
        <v>-80.300000000000011</v>
      </c>
      <c r="D19" s="247">
        <v>-56.099999999999994</v>
      </c>
      <c r="E19" s="247">
        <v>-58.9</v>
      </c>
      <c r="F19" s="247"/>
      <c r="G19" s="247">
        <v>-179.9</v>
      </c>
      <c r="H19" s="247">
        <v>-236</v>
      </c>
      <c r="I19" s="247">
        <v>-294.89999999999998</v>
      </c>
      <c r="J19" s="247"/>
      <c r="K19" s="247">
        <v>-62.9</v>
      </c>
      <c r="L19" s="131"/>
      <c r="M19" s="128">
        <v>-0.37</v>
      </c>
      <c r="N19" s="128"/>
      <c r="O19" s="128"/>
      <c r="P19" s="50"/>
      <c r="Q19" s="51"/>
      <c r="R19" s="51"/>
      <c r="S19" s="25"/>
      <c r="T19" s="25"/>
    </row>
    <row r="20" spans="1:20" ht="15" customHeight="1" x14ac:dyDescent="0.2">
      <c r="A20" s="15" t="s">
        <v>392</v>
      </c>
      <c r="B20" s="247">
        <v>-45.8</v>
      </c>
      <c r="C20" s="247">
        <v>-35.299999999999997</v>
      </c>
      <c r="D20" s="247">
        <v>-32.200000000000003</v>
      </c>
      <c r="E20" s="247">
        <v>-71.7</v>
      </c>
      <c r="F20" s="247"/>
      <c r="G20" s="247">
        <v>-81.099999999999994</v>
      </c>
      <c r="H20" s="247">
        <v>-113.3</v>
      </c>
      <c r="I20" s="247">
        <v>-185</v>
      </c>
      <c r="J20" s="247"/>
      <c r="K20" s="247">
        <v>-38.4</v>
      </c>
      <c r="L20" s="131"/>
      <c r="M20" s="128">
        <v>-0.16</v>
      </c>
      <c r="N20" s="128"/>
      <c r="O20" s="128"/>
      <c r="P20" s="50"/>
      <c r="Q20" s="51"/>
      <c r="R20" s="51"/>
      <c r="S20" s="25"/>
      <c r="T20" s="25"/>
    </row>
    <row r="21" spans="1:20" ht="15" customHeight="1" x14ac:dyDescent="0.2">
      <c r="A21" s="15" t="s">
        <v>393</v>
      </c>
      <c r="B21" s="247">
        <v>-0.6</v>
      </c>
      <c r="C21" s="247">
        <v>-390.7</v>
      </c>
      <c r="D21" s="40" t="s">
        <v>375</v>
      </c>
      <c r="E21" s="40">
        <v>21.299999999999997</v>
      </c>
      <c r="F21" s="247"/>
      <c r="G21" s="247">
        <v>-391.3</v>
      </c>
      <c r="H21" s="247">
        <v>-391.3</v>
      </c>
      <c r="I21" s="247">
        <v>-370</v>
      </c>
      <c r="J21" s="247"/>
      <c r="K21" s="40" t="s">
        <v>375</v>
      </c>
      <c r="L21" s="131"/>
      <c r="M21" s="128">
        <v>-1</v>
      </c>
      <c r="N21" s="128"/>
      <c r="O21" s="128"/>
      <c r="P21" s="50"/>
      <c r="Q21" s="51"/>
      <c r="R21" s="51"/>
      <c r="S21" s="25"/>
      <c r="T21" s="25"/>
    </row>
    <row r="22" spans="1:20" ht="15" customHeight="1" x14ac:dyDescent="0.2">
      <c r="A22" s="15" t="s">
        <v>144</v>
      </c>
      <c r="B22" s="247">
        <v>0.8</v>
      </c>
      <c r="C22" s="247">
        <v>1.0999999999999999</v>
      </c>
      <c r="D22" s="247">
        <v>1.2000000000000002</v>
      </c>
      <c r="E22" s="247">
        <v>5.8</v>
      </c>
      <c r="F22" s="247"/>
      <c r="G22" s="247">
        <v>1.9</v>
      </c>
      <c r="H22" s="247">
        <v>3.1</v>
      </c>
      <c r="I22" s="247">
        <v>8.9</v>
      </c>
      <c r="J22" s="247"/>
      <c r="K22" s="247">
        <v>0.7</v>
      </c>
      <c r="L22" s="131"/>
      <c r="M22" s="128">
        <v>-0.13</v>
      </c>
      <c r="N22" s="128"/>
      <c r="O22" s="128"/>
      <c r="P22" s="50"/>
      <c r="Q22" s="51"/>
      <c r="R22" s="51"/>
      <c r="S22" s="52"/>
      <c r="T22" s="25"/>
    </row>
    <row r="23" spans="1:20" ht="15" customHeight="1" x14ac:dyDescent="0.2">
      <c r="A23" s="15" t="s">
        <v>181</v>
      </c>
      <c r="B23" s="40">
        <v>-0.1</v>
      </c>
      <c r="C23" s="40" t="s">
        <v>375</v>
      </c>
      <c r="D23" s="40">
        <v>-2.6</v>
      </c>
      <c r="E23" s="40">
        <v>-2.5</v>
      </c>
      <c r="F23" s="40"/>
      <c r="G23" s="247">
        <v>-0.1</v>
      </c>
      <c r="H23" s="247">
        <v>-2.7</v>
      </c>
      <c r="I23" s="247">
        <v>-5.2</v>
      </c>
      <c r="J23" s="247"/>
      <c r="K23" s="247" t="s">
        <v>375</v>
      </c>
      <c r="L23" s="131"/>
      <c r="M23" s="128">
        <v>-1</v>
      </c>
      <c r="N23" s="128"/>
      <c r="O23" s="128"/>
      <c r="P23" s="50"/>
      <c r="Q23" s="51"/>
      <c r="R23" s="51"/>
      <c r="S23" s="25"/>
      <c r="T23" s="25"/>
    </row>
    <row r="24" spans="1:20" ht="15" customHeight="1" x14ac:dyDescent="0.2">
      <c r="A24" s="42" t="s">
        <v>182</v>
      </c>
      <c r="B24" s="40">
        <v>0.1</v>
      </c>
      <c r="C24" s="40" t="s">
        <v>375</v>
      </c>
      <c r="D24" s="40">
        <v>2.6</v>
      </c>
      <c r="E24" s="40">
        <v>2.5</v>
      </c>
      <c r="F24" s="40"/>
      <c r="G24" s="247">
        <v>0.1</v>
      </c>
      <c r="H24" s="247">
        <v>2.7</v>
      </c>
      <c r="I24" s="247">
        <v>5.2</v>
      </c>
      <c r="J24" s="247"/>
      <c r="K24" s="247" t="s">
        <v>375</v>
      </c>
      <c r="L24" s="131"/>
      <c r="M24" s="128">
        <v>-1</v>
      </c>
      <c r="N24" s="128"/>
      <c r="O24" s="128"/>
      <c r="P24" s="50"/>
      <c r="Q24" s="51"/>
      <c r="R24" s="51"/>
      <c r="S24" s="25"/>
      <c r="T24" s="25"/>
    </row>
    <row r="25" spans="1:20" ht="4.5" customHeight="1" x14ac:dyDescent="0.2">
      <c r="A25" s="18"/>
      <c r="B25" s="247"/>
      <c r="C25" s="247"/>
      <c r="D25" s="247"/>
      <c r="E25" s="247"/>
      <c r="F25" s="247"/>
      <c r="G25" s="247"/>
      <c r="H25" s="247"/>
      <c r="I25" s="247"/>
      <c r="J25" s="247"/>
      <c r="K25" s="247"/>
      <c r="L25" s="131"/>
      <c r="M25" s="128"/>
      <c r="N25" s="128"/>
      <c r="O25" s="128"/>
      <c r="P25" s="50"/>
      <c r="Q25" s="51"/>
      <c r="R25" s="51"/>
      <c r="S25" s="25"/>
      <c r="T25" s="25"/>
    </row>
    <row r="26" spans="1:20" s="191" customFormat="1" ht="18" customHeight="1" x14ac:dyDescent="0.2">
      <c r="A26" s="185" t="s">
        <v>83</v>
      </c>
      <c r="B26" s="186">
        <v>-145.19999999999999</v>
      </c>
      <c r="C26" s="186">
        <v>-505.2</v>
      </c>
      <c r="D26" s="186">
        <v>-87.100000000000023</v>
      </c>
      <c r="E26" s="186">
        <v>-103.5</v>
      </c>
      <c r="F26" s="159"/>
      <c r="G26" s="186">
        <v>-650.4</v>
      </c>
      <c r="H26" s="186">
        <v>-737.5</v>
      </c>
      <c r="I26" s="186">
        <v>-841</v>
      </c>
      <c r="J26" s="186"/>
      <c r="K26" s="186">
        <v>-100.6</v>
      </c>
      <c r="L26" s="159"/>
      <c r="M26" s="159">
        <v>-0.31</v>
      </c>
      <c r="N26" s="187"/>
      <c r="O26" s="187"/>
      <c r="P26" s="188"/>
      <c r="Q26" s="140"/>
      <c r="R26" s="140"/>
      <c r="S26" s="190"/>
      <c r="T26" s="190"/>
    </row>
    <row r="27" spans="1:20" ht="12.75" customHeight="1" x14ac:dyDescent="0.2">
      <c r="B27" s="247"/>
      <c r="C27" s="247"/>
      <c r="D27" s="247"/>
      <c r="E27" s="247"/>
      <c r="F27" s="247"/>
      <c r="G27" s="247"/>
      <c r="H27" s="247"/>
      <c r="I27" s="247"/>
      <c r="J27" s="247"/>
      <c r="K27" s="247"/>
      <c r="L27" s="247"/>
      <c r="M27" s="128"/>
      <c r="N27" s="128"/>
      <c r="O27" s="128"/>
      <c r="P27" s="128"/>
      <c r="Q27" s="25"/>
      <c r="R27" s="25"/>
      <c r="S27" s="25"/>
      <c r="T27" s="25"/>
    </row>
    <row r="28" spans="1:20" ht="15" customHeight="1" x14ac:dyDescent="0.2">
      <c r="A28" s="17" t="s">
        <v>148</v>
      </c>
      <c r="B28" s="247"/>
      <c r="C28" s="247"/>
      <c r="D28" s="247"/>
      <c r="E28" s="247"/>
      <c r="F28" s="247"/>
      <c r="G28" s="247"/>
      <c r="H28" s="247"/>
      <c r="I28" s="247"/>
      <c r="J28" s="247"/>
      <c r="K28" s="247"/>
      <c r="L28" s="247"/>
      <c r="M28" s="128"/>
      <c r="N28" s="128"/>
      <c r="O28" s="128"/>
      <c r="P28" s="128"/>
      <c r="Q28" s="25"/>
      <c r="R28" s="25"/>
      <c r="S28" s="25"/>
      <c r="T28" s="25"/>
    </row>
    <row r="29" spans="1:20" ht="15" customHeight="1" x14ac:dyDescent="0.2">
      <c r="A29" s="15" t="s">
        <v>134</v>
      </c>
      <c r="B29" s="328">
        <v>16.5</v>
      </c>
      <c r="C29" s="328">
        <v>237.30000000000007</v>
      </c>
      <c r="D29" s="328">
        <v>-161.00000000000011</v>
      </c>
      <c r="E29" s="328">
        <v>-36.899999999999991</v>
      </c>
      <c r="F29" s="328"/>
      <c r="G29" s="247">
        <v>253.80000000000007</v>
      </c>
      <c r="H29" s="247">
        <v>92.799999999999955</v>
      </c>
      <c r="I29" s="247">
        <v>55.899999999999977</v>
      </c>
      <c r="J29" s="247"/>
      <c r="K29" s="247">
        <f>-89.2+33.5</f>
        <v>-55.7</v>
      </c>
      <c r="L29" s="131"/>
      <c r="M29" s="128">
        <f>K29/B29-1</f>
        <v>-4.375757575757576</v>
      </c>
      <c r="N29" s="128"/>
      <c r="O29" s="128"/>
      <c r="P29" s="50"/>
      <c r="Q29" s="51"/>
      <c r="R29" s="51"/>
      <c r="S29" s="25"/>
      <c r="T29" s="25"/>
    </row>
    <row r="30" spans="1:20" ht="15" customHeight="1" x14ac:dyDescent="0.2">
      <c r="A30" s="25" t="s">
        <v>180</v>
      </c>
      <c r="B30" s="40" t="s">
        <v>375</v>
      </c>
      <c r="C30" s="40" t="s">
        <v>375</v>
      </c>
      <c r="D30" s="40" t="s">
        <v>375</v>
      </c>
      <c r="E30" s="40" t="s">
        <v>375</v>
      </c>
      <c r="F30" s="328"/>
      <c r="G30" s="40" t="s">
        <v>375</v>
      </c>
      <c r="H30" s="40" t="s">
        <v>375</v>
      </c>
      <c r="I30" s="40" t="s">
        <v>375</v>
      </c>
      <c r="J30" s="40"/>
      <c r="K30" s="40" t="s">
        <v>375</v>
      </c>
      <c r="L30" s="131"/>
      <c r="M30" s="419" t="s">
        <v>622</v>
      </c>
      <c r="N30" s="128"/>
      <c r="O30" s="128"/>
      <c r="P30" s="50"/>
      <c r="Q30" s="51"/>
      <c r="R30" s="51"/>
      <c r="S30" s="25"/>
      <c r="T30" s="25"/>
    </row>
    <row r="31" spans="1:20" ht="15" customHeight="1" x14ac:dyDescent="0.2">
      <c r="A31" s="25" t="s">
        <v>380</v>
      </c>
      <c r="B31" s="69">
        <v>-8.6</v>
      </c>
      <c r="C31" s="69">
        <v>7.4999999999999982</v>
      </c>
      <c r="D31" s="69">
        <v>-27.799999999999997</v>
      </c>
      <c r="E31" s="69">
        <v>-2.8</v>
      </c>
      <c r="F31" s="69"/>
      <c r="G31" s="247">
        <v>-1.1000000000000014</v>
      </c>
      <c r="H31" s="247">
        <v>-28.9</v>
      </c>
      <c r="I31" s="247">
        <v>-31.700000000000003</v>
      </c>
      <c r="J31" s="247"/>
      <c r="K31" s="247">
        <f>-29.7+4</f>
        <v>-25.7</v>
      </c>
      <c r="L31" s="131"/>
      <c r="M31" s="128">
        <f>K31/B31-1</f>
        <v>1.9883720930232558</v>
      </c>
      <c r="N31" s="128"/>
      <c r="O31" s="128"/>
      <c r="P31" s="50"/>
      <c r="Q31" s="51"/>
      <c r="R31" s="51"/>
      <c r="S31" s="25"/>
      <c r="T31" s="25"/>
    </row>
    <row r="32" spans="1:20" ht="15" customHeight="1" x14ac:dyDescent="0.2">
      <c r="A32" s="25" t="s">
        <v>183</v>
      </c>
      <c r="B32" s="77">
        <v>-7.9</v>
      </c>
      <c r="C32" s="77">
        <v>-50.300000000000068</v>
      </c>
      <c r="D32" s="77">
        <v>-0.19999999999993889</v>
      </c>
      <c r="E32" s="77">
        <v>-16.5</v>
      </c>
      <c r="F32" s="77"/>
      <c r="G32" s="247">
        <v>-58.200000000000067</v>
      </c>
      <c r="H32" s="247">
        <v>-58.400000000000006</v>
      </c>
      <c r="I32" s="247">
        <v>-74.900000000000006</v>
      </c>
      <c r="J32" s="247"/>
      <c r="K32" s="247">
        <f>-2.2-6.1-4</f>
        <v>-12.3</v>
      </c>
      <c r="L32" s="131"/>
      <c r="M32" s="128">
        <f t="shared" ref="M32" si="0">K32/B32-1</f>
        <v>0.55696202531645578</v>
      </c>
      <c r="N32" s="311"/>
      <c r="O32" s="311"/>
      <c r="P32" s="50"/>
      <c r="Q32" s="51"/>
      <c r="R32" s="51"/>
      <c r="S32" s="25"/>
      <c r="T32" s="25"/>
    </row>
    <row r="33" spans="1:20" ht="4.5" customHeight="1" x14ac:dyDescent="0.2">
      <c r="B33" s="245"/>
      <c r="C33" s="245"/>
      <c r="D33" s="245"/>
      <c r="E33" s="245"/>
      <c r="F33" s="245"/>
      <c r="G33" s="245"/>
      <c r="H33" s="245"/>
      <c r="I33" s="245"/>
      <c r="J33" s="245"/>
      <c r="K33" s="245"/>
      <c r="L33" s="33"/>
      <c r="M33" s="128"/>
      <c r="N33" s="311"/>
      <c r="O33" s="311"/>
      <c r="P33" s="128"/>
      <c r="Q33" s="25"/>
      <c r="R33" s="25"/>
      <c r="S33" s="25"/>
      <c r="T33" s="25"/>
    </row>
    <row r="34" spans="1:20" s="191" customFormat="1" ht="18" customHeight="1" x14ac:dyDescent="0.2">
      <c r="A34" s="185" t="s">
        <v>394</v>
      </c>
      <c r="B34" s="143" t="s">
        <v>375</v>
      </c>
      <c r="C34" s="186">
        <v>194.5</v>
      </c>
      <c r="D34" s="186">
        <v>-189.00000000000006</v>
      </c>
      <c r="E34" s="186">
        <v>-56.199999999999989</v>
      </c>
      <c r="F34" s="159"/>
      <c r="G34" s="186">
        <v>194.5</v>
      </c>
      <c r="H34" s="186">
        <v>5.4999999999999503</v>
      </c>
      <c r="I34" s="186">
        <v>-50.7</v>
      </c>
      <c r="J34" s="186"/>
      <c r="K34" s="186">
        <f>SUM(K29:K32)</f>
        <v>-93.7</v>
      </c>
      <c r="L34" s="159"/>
      <c r="M34" s="159" t="s">
        <v>622</v>
      </c>
      <c r="N34" s="187"/>
      <c r="O34" s="187"/>
      <c r="P34" s="188"/>
      <c r="Q34" s="140"/>
      <c r="R34" s="140"/>
      <c r="S34" s="190"/>
      <c r="T34" s="190"/>
    </row>
    <row r="35" spans="1:20" ht="12.75" customHeight="1" x14ac:dyDescent="0.2">
      <c r="B35" s="245"/>
      <c r="C35" s="245"/>
      <c r="D35" s="245"/>
      <c r="E35" s="245"/>
      <c r="F35" s="245"/>
      <c r="G35" s="245"/>
      <c r="H35" s="245"/>
      <c r="I35" s="245"/>
      <c r="J35" s="245"/>
      <c r="K35" s="245"/>
      <c r="L35" s="245"/>
      <c r="M35" s="128"/>
      <c r="N35" s="311"/>
      <c r="O35" s="311"/>
      <c r="P35" s="128"/>
      <c r="Q35" s="25"/>
      <c r="R35" s="25"/>
      <c r="S35" s="25"/>
      <c r="T35" s="25"/>
    </row>
    <row r="36" spans="1:20" ht="15" customHeight="1" x14ac:dyDescent="0.2">
      <c r="A36" s="20" t="s">
        <v>80</v>
      </c>
      <c r="B36" s="245"/>
      <c r="C36" s="245"/>
      <c r="D36" s="245"/>
      <c r="E36" s="245"/>
      <c r="F36" s="245"/>
      <c r="G36" s="245"/>
      <c r="H36" s="245"/>
      <c r="I36" s="245"/>
      <c r="J36" s="245"/>
      <c r="K36" s="245"/>
      <c r="L36" s="245"/>
      <c r="M36" s="128"/>
      <c r="N36" s="311"/>
      <c r="O36" s="311"/>
      <c r="P36" s="128"/>
      <c r="Q36" s="25"/>
      <c r="R36" s="25"/>
      <c r="S36" s="25"/>
      <c r="T36" s="25"/>
    </row>
    <row r="37" spans="1:20" ht="15" customHeight="1" x14ac:dyDescent="0.2">
      <c r="A37" s="15" t="s">
        <v>60</v>
      </c>
      <c r="B37" s="245">
        <v>99.2</v>
      </c>
      <c r="C37" s="245">
        <v>71.3</v>
      </c>
      <c r="D37" s="245">
        <v>24</v>
      </c>
      <c r="E37" s="245">
        <v>37</v>
      </c>
      <c r="F37" s="245"/>
      <c r="G37" s="245">
        <v>99.2</v>
      </c>
      <c r="H37" s="245">
        <v>99.2</v>
      </c>
      <c r="I37" s="245">
        <v>99.2</v>
      </c>
      <c r="J37" s="245"/>
      <c r="K37" s="245">
        <v>39.1</v>
      </c>
      <c r="L37" s="33"/>
      <c r="M37" s="128">
        <v>-0.61</v>
      </c>
      <c r="N37" s="311"/>
      <c r="O37" s="311"/>
      <c r="P37" s="50"/>
      <c r="Q37" s="51"/>
      <c r="R37" s="51"/>
      <c r="S37" s="25"/>
      <c r="T37" s="25"/>
    </row>
    <row r="38" spans="1:20" ht="15" customHeight="1" x14ac:dyDescent="0.2">
      <c r="A38" s="15" t="s">
        <v>61</v>
      </c>
      <c r="B38" s="245">
        <v>71.3</v>
      </c>
      <c r="C38" s="245">
        <v>24</v>
      </c>
      <c r="D38" s="245">
        <v>37</v>
      </c>
      <c r="E38" s="245">
        <v>39.1</v>
      </c>
      <c r="F38" s="245"/>
      <c r="G38" s="245">
        <v>24</v>
      </c>
      <c r="H38" s="245">
        <v>36.999999999999908</v>
      </c>
      <c r="I38" s="245">
        <v>39.1</v>
      </c>
      <c r="J38" s="245"/>
      <c r="K38" s="245">
        <v>36.1</v>
      </c>
      <c r="L38" s="33"/>
      <c r="M38" s="128">
        <v>-0.49</v>
      </c>
      <c r="N38" s="311"/>
      <c r="O38" s="311"/>
      <c r="P38" s="50"/>
      <c r="Q38" s="51"/>
      <c r="R38" s="51"/>
      <c r="S38" s="25"/>
      <c r="T38" s="25"/>
    </row>
    <row r="39" spans="1:20" ht="4.5" customHeight="1" x14ac:dyDescent="0.2">
      <c r="B39" s="245"/>
      <c r="C39" s="245"/>
      <c r="D39" s="245"/>
      <c r="E39" s="245"/>
      <c r="F39" s="245"/>
      <c r="G39" s="245"/>
      <c r="H39" s="245"/>
      <c r="I39" s="245"/>
      <c r="J39" s="245"/>
      <c r="K39" s="245"/>
      <c r="L39" s="33"/>
      <c r="M39" s="128"/>
      <c r="N39" s="311"/>
      <c r="O39" s="311"/>
      <c r="P39" s="128"/>
      <c r="Q39" s="25"/>
      <c r="R39" s="25"/>
      <c r="S39" s="25"/>
      <c r="T39" s="25"/>
    </row>
    <row r="40" spans="1:20" s="191" customFormat="1" ht="18" customHeight="1" x14ac:dyDescent="0.2">
      <c r="A40" s="185" t="s">
        <v>62</v>
      </c>
      <c r="B40" s="186">
        <v>-27.9</v>
      </c>
      <c r="C40" s="186">
        <v>-47.3</v>
      </c>
      <c r="D40" s="186">
        <v>13</v>
      </c>
      <c r="E40" s="186">
        <v>2.1000000000000227</v>
      </c>
      <c r="F40" s="159"/>
      <c r="G40" s="186">
        <v>-75.2</v>
      </c>
      <c r="H40" s="186">
        <v>-62.200000000000095</v>
      </c>
      <c r="I40" s="186">
        <v>-60.09999999999998</v>
      </c>
      <c r="J40" s="186"/>
      <c r="K40" s="186">
        <v>-3</v>
      </c>
      <c r="L40" s="159"/>
      <c r="M40" s="159">
        <v>-0.89</v>
      </c>
      <c r="N40" s="187"/>
      <c r="O40" s="187"/>
      <c r="P40" s="140"/>
      <c r="Q40" s="140"/>
      <c r="R40" s="190"/>
      <c r="S40" s="190"/>
      <c r="T40" s="190"/>
    </row>
    <row r="41" spans="1:20" x14ac:dyDescent="0.2">
      <c r="B41" s="245"/>
      <c r="C41" s="245"/>
      <c r="D41" s="245"/>
      <c r="E41" s="245"/>
      <c r="F41" s="245"/>
      <c r="G41" s="245"/>
      <c r="H41" s="245"/>
      <c r="I41" s="245"/>
      <c r="J41" s="245"/>
      <c r="K41" s="245"/>
      <c r="L41" s="245"/>
      <c r="M41" s="128"/>
      <c r="N41" s="311"/>
      <c r="O41" s="311"/>
      <c r="P41" s="128"/>
      <c r="Q41" s="25"/>
      <c r="R41" s="25"/>
      <c r="S41" s="25"/>
      <c r="T41" s="25"/>
    </row>
    <row r="42" spans="1:20" ht="14.25" customHeight="1" x14ac:dyDescent="0.2">
      <c r="A42" s="20" t="s">
        <v>433</v>
      </c>
      <c r="B42" s="245"/>
      <c r="C42" s="245"/>
      <c r="D42" s="245"/>
      <c r="E42" s="245"/>
      <c r="F42" s="245"/>
      <c r="G42" s="245"/>
      <c r="H42" s="245"/>
      <c r="I42" s="245"/>
      <c r="J42" s="245"/>
      <c r="K42" s="245"/>
      <c r="L42" s="245"/>
      <c r="M42" s="128"/>
      <c r="N42" s="311"/>
      <c r="O42" s="311"/>
      <c r="P42" s="128"/>
      <c r="Q42" s="25"/>
      <c r="R42" s="25"/>
      <c r="S42" s="25"/>
      <c r="T42" s="25"/>
    </row>
    <row r="43" spans="1:20" ht="14.25" customHeight="1" x14ac:dyDescent="0.2">
      <c r="A43" s="15" t="s">
        <v>57</v>
      </c>
      <c r="B43" s="69">
        <v>117.3</v>
      </c>
      <c r="C43" s="69">
        <v>263.39999999999998</v>
      </c>
      <c r="D43" s="77">
        <v>289.09999999999997</v>
      </c>
      <c r="E43" s="77">
        <v>161.80000000000001</v>
      </c>
      <c r="F43" s="77"/>
      <c r="G43" s="69">
        <v>380.7</v>
      </c>
      <c r="H43" s="69">
        <v>669.8</v>
      </c>
      <c r="I43" s="69">
        <v>831.6</v>
      </c>
      <c r="J43" s="69"/>
      <c r="K43" s="69">
        <v>191.3</v>
      </c>
      <c r="L43" s="34"/>
      <c r="M43" s="128">
        <v>0.63</v>
      </c>
      <c r="N43" s="128"/>
      <c r="O43" s="128"/>
      <c r="P43" s="50"/>
      <c r="Q43" s="51"/>
      <c r="R43" s="51"/>
      <c r="S43" s="25"/>
      <c r="T43" s="25"/>
    </row>
    <row r="44" spans="1:20" ht="14.25" customHeight="1" x14ac:dyDescent="0.2">
      <c r="A44" s="15" t="s">
        <v>293</v>
      </c>
      <c r="B44" s="137" t="s">
        <v>375</v>
      </c>
      <c r="C44" s="69">
        <v>0.1</v>
      </c>
      <c r="D44" s="77">
        <v>0.19999999999999998</v>
      </c>
      <c r="E44" s="77">
        <v>3.1</v>
      </c>
      <c r="F44" s="77"/>
      <c r="G44" s="69">
        <v>0.1</v>
      </c>
      <c r="H44" s="69">
        <v>0.3</v>
      </c>
      <c r="I44" s="69">
        <v>3.4</v>
      </c>
      <c r="J44" s="69"/>
      <c r="K44" s="69">
        <v>0.7</v>
      </c>
      <c r="L44" s="34"/>
      <c r="M44" s="128" t="s">
        <v>622</v>
      </c>
      <c r="N44" s="128"/>
      <c r="O44" s="128"/>
      <c r="P44" s="50"/>
      <c r="Q44" s="51"/>
      <c r="R44" s="51"/>
      <c r="S44" s="25"/>
      <c r="T44" s="25"/>
    </row>
    <row r="45" spans="1:20" ht="14.25" customHeight="1" x14ac:dyDescent="0.2">
      <c r="A45" s="15" t="s">
        <v>434</v>
      </c>
      <c r="B45" s="69">
        <v>16.5</v>
      </c>
      <c r="C45" s="69">
        <v>13.4</v>
      </c>
      <c r="D45" s="77">
        <v>33.1</v>
      </c>
      <c r="E45" s="77">
        <v>44.7</v>
      </c>
      <c r="F45" s="77"/>
      <c r="G45" s="69">
        <v>29.9</v>
      </c>
      <c r="H45" s="69">
        <v>63</v>
      </c>
      <c r="I45" s="69">
        <v>107.7</v>
      </c>
      <c r="J45" s="69"/>
      <c r="K45" s="69">
        <v>33.5</v>
      </c>
      <c r="L45" s="34"/>
      <c r="M45" s="128">
        <v>1.03</v>
      </c>
      <c r="N45" s="128"/>
      <c r="O45" s="128"/>
      <c r="P45" s="50"/>
      <c r="Q45" s="51"/>
      <c r="R45" s="51"/>
      <c r="S45" s="25"/>
      <c r="T45" s="25"/>
    </row>
    <row r="46" spans="1:20" ht="14.25" customHeight="1" x14ac:dyDescent="0.2">
      <c r="A46" s="15" t="s">
        <v>82</v>
      </c>
      <c r="B46" s="69">
        <v>-99.6</v>
      </c>
      <c r="C46" s="69">
        <v>-80.3</v>
      </c>
      <c r="D46" s="77">
        <v>-56.099999999999994</v>
      </c>
      <c r="E46" s="77">
        <v>-58.9</v>
      </c>
      <c r="F46" s="77"/>
      <c r="G46" s="69">
        <v>-179.9</v>
      </c>
      <c r="H46" s="69">
        <v>-236</v>
      </c>
      <c r="I46" s="69">
        <v>-294.89999999999998</v>
      </c>
      <c r="J46" s="69"/>
      <c r="K46" s="69">
        <v>-62.9</v>
      </c>
      <c r="L46" s="34"/>
      <c r="M46" s="128">
        <v>-0.37</v>
      </c>
      <c r="N46" s="128"/>
      <c r="O46" s="128"/>
      <c r="P46" s="50"/>
      <c r="Q46" s="51"/>
      <c r="R46" s="51"/>
      <c r="S46" s="25"/>
      <c r="T46" s="25"/>
    </row>
    <row r="47" spans="1:20" ht="14.25" customHeight="1" x14ac:dyDescent="0.2">
      <c r="A47" s="15" t="s">
        <v>392</v>
      </c>
      <c r="B47" s="69">
        <v>-45.8</v>
      </c>
      <c r="C47" s="69">
        <v>-35.299999999999997</v>
      </c>
      <c r="D47" s="77">
        <v>-32.200000000000003</v>
      </c>
      <c r="E47" s="77">
        <v>-71.7</v>
      </c>
      <c r="F47" s="77"/>
      <c r="G47" s="69">
        <v>-81.099999999999994</v>
      </c>
      <c r="H47" s="69">
        <v>-113.3</v>
      </c>
      <c r="I47" s="69">
        <v>-185</v>
      </c>
      <c r="J47" s="69"/>
      <c r="K47" s="69">
        <v>-38.4</v>
      </c>
      <c r="L47" s="34"/>
      <c r="M47" s="128">
        <v>-0.16</v>
      </c>
      <c r="N47" s="128"/>
      <c r="O47" s="128"/>
      <c r="P47" s="50"/>
      <c r="Q47" s="51"/>
      <c r="R47" s="51"/>
      <c r="S47" s="25"/>
      <c r="T47" s="25"/>
    </row>
    <row r="48" spans="1:20" ht="14.25" customHeight="1" x14ac:dyDescent="0.2">
      <c r="A48" s="15" t="s">
        <v>435</v>
      </c>
      <c r="B48" s="137" t="s">
        <v>375</v>
      </c>
      <c r="C48" s="69">
        <v>-3.3</v>
      </c>
      <c r="D48" s="77">
        <v>-20.7</v>
      </c>
      <c r="E48" s="77">
        <v>-37.1</v>
      </c>
      <c r="F48" s="77"/>
      <c r="G48" s="69">
        <v>-3.3</v>
      </c>
      <c r="H48" s="69">
        <v>-24</v>
      </c>
      <c r="I48" s="69">
        <v>-61.1</v>
      </c>
      <c r="J48" s="69"/>
      <c r="K48" s="69">
        <v>-35.5</v>
      </c>
      <c r="L48" s="34"/>
      <c r="M48" s="128" t="s">
        <v>622</v>
      </c>
      <c r="N48" s="128"/>
      <c r="O48" s="128"/>
      <c r="P48" s="50"/>
      <c r="Q48" s="51"/>
      <c r="R48" s="51"/>
      <c r="S48" s="25"/>
      <c r="T48" s="25"/>
    </row>
    <row r="49" spans="1:20" ht="14.25" customHeight="1" x14ac:dyDescent="0.2">
      <c r="A49" s="15" t="s">
        <v>192</v>
      </c>
      <c r="B49" s="69">
        <v>-0.5</v>
      </c>
      <c r="C49" s="69">
        <v>-0.4</v>
      </c>
      <c r="D49" s="77">
        <v>-0.4</v>
      </c>
      <c r="E49" s="77">
        <v>-0.5</v>
      </c>
      <c r="F49" s="77"/>
      <c r="G49" s="69">
        <v>-0.9</v>
      </c>
      <c r="H49" s="69">
        <v>-1.3</v>
      </c>
      <c r="I49" s="69">
        <v>-1.8</v>
      </c>
      <c r="J49" s="69"/>
      <c r="K49" s="69">
        <v>-0.6</v>
      </c>
      <c r="L49" s="34"/>
      <c r="M49" s="128">
        <v>0.2</v>
      </c>
      <c r="N49" s="128"/>
      <c r="O49" s="128"/>
      <c r="P49" s="50"/>
      <c r="Q49" s="51"/>
      <c r="R49" s="51"/>
      <c r="S49" s="52"/>
      <c r="T49" s="25"/>
    </row>
    <row r="50" spans="1:20" ht="14.25" customHeight="1" x14ac:dyDescent="0.2">
      <c r="A50" s="15" t="s">
        <v>193</v>
      </c>
      <c r="B50" s="69">
        <v>-3.8</v>
      </c>
      <c r="C50" s="69">
        <v>-4.5999999999999996</v>
      </c>
      <c r="D50" s="77">
        <v>-4.6999999999999993</v>
      </c>
      <c r="E50" s="77">
        <v>-5</v>
      </c>
      <c r="F50" s="77"/>
      <c r="G50" s="69">
        <v>-8.4</v>
      </c>
      <c r="H50" s="69">
        <v>-13.1</v>
      </c>
      <c r="I50" s="69">
        <v>-18.100000000000001</v>
      </c>
      <c r="J50" s="69"/>
      <c r="K50" s="69">
        <v>-4.7</v>
      </c>
      <c r="L50" s="34"/>
      <c r="M50" s="128">
        <v>0.24</v>
      </c>
      <c r="N50" s="128"/>
      <c r="O50" s="128"/>
      <c r="P50" s="50"/>
      <c r="Q50" s="51"/>
      <c r="R50" s="51"/>
      <c r="S50" s="52"/>
      <c r="T50" s="25"/>
    </row>
    <row r="51" spans="1:20" ht="4.5" customHeight="1" x14ac:dyDescent="0.2">
      <c r="B51" s="247"/>
      <c r="C51" s="247"/>
      <c r="D51" s="245"/>
      <c r="E51" s="245"/>
      <c r="F51" s="245"/>
      <c r="G51" s="247"/>
      <c r="H51" s="247"/>
      <c r="I51" s="247"/>
      <c r="J51" s="247"/>
      <c r="K51" s="247"/>
      <c r="L51" s="131"/>
      <c r="M51" s="128"/>
      <c r="N51" s="128"/>
      <c r="O51" s="128"/>
      <c r="P51" s="128"/>
      <c r="Q51" s="25"/>
      <c r="R51" s="25"/>
      <c r="S51" s="25"/>
      <c r="T51" s="25"/>
    </row>
    <row r="52" spans="1:20" s="191" customFormat="1" ht="18" customHeight="1" x14ac:dyDescent="0.2">
      <c r="A52" s="185" t="s">
        <v>432</v>
      </c>
      <c r="B52" s="220">
        <v>-15.9</v>
      </c>
      <c r="C52" s="220">
        <v>153</v>
      </c>
      <c r="D52" s="192">
        <v>208.29999999999998</v>
      </c>
      <c r="E52" s="192">
        <v>36.4</v>
      </c>
      <c r="F52" s="159"/>
      <c r="G52" s="186">
        <v>137.1</v>
      </c>
      <c r="H52" s="186">
        <v>345.4</v>
      </c>
      <c r="I52" s="186">
        <v>381.8</v>
      </c>
      <c r="J52" s="186"/>
      <c r="K52" s="186">
        <v>83.4</v>
      </c>
      <c r="L52" s="159"/>
      <c r="M52" s="159" t="s">
        <v>623</v>
      </c>
      <c r="N52" s="187"/>
      <c r="O52" s="187"/>
      <c r="P52" s="188"/>
      <c r="Q52" s="140"/>
      <c r="R52" s="140"/>
      <c r="S52" s="190"/>
      <c r="T52" s="190"/>
    </row>
    <row r="53" spans="1:20" x14ac:dyDescent="0.2">
      <c r="B53" s="104"/>
      <c r="C53" s="104"/>
      <c r="D53" s="104"/>
      <c r="E53" s="104"/>
      <c r="F53" s="104"/>
      <c r="G53" s="38"/>
      <c r="H53" s="253"/>
      <c r="I53" s="253"/>
      <c r="J53" s="253"/>
      <c r="K53" s="253"/>
      <c r="L53" s="38"/>
      <c r="M53" s="38"/>
      <c r="N53" s="38"/>
      <c r="O53" s="38"/>
      <c r="P53" s="258"/>
    </row>
    <row r="54" spans="1:20" x14ac:dyDescent="0.2">
      <c r="A54" s="55" t="s">
        <v>225</v>
      </c>
      <c r="B54" s="73"/>
      <c r="C54" s="73"/>
      <c r="D54" s="73"/>
      <c r="E54" s="73"/>
      <c r="F54" s="73"/>
      <c r="G54" s="38"/>
      <c r="H54" s="253"/>
      <c r="I54" s="253"/>
      <c r="J54" s="253"/>
      <c r="K54" s="253"/>
      <c r="L54" s="38"/>
      <c r="M54" s="38"/>
      <c r="N54" s="38"/>
      <c r="O54" s="38"/>
    </row>
    <row r="55" spans="1:20" x14ac:dyDescent="0.2">
      <c r="B55" s="73"/>
      <c r="C55" s="73"/>
      <c r="D55" s="73"/>
      <c r="E55" s="73"/>
      <c r="F55" s="73"/>
    </row>
    <row r="56" spans="1:20" ht="15" customHeight="1" x14ac:dyDescent="0.2">
      <c r="B56" s="105"/>
      <c r="C56" s="105"/>
      <c r="D56" s="105"/>
      <c r="E56" s="105"/>
      <c r="F56" s="105"/>
      <c r="G56" s="129"/>
      <c r="H56" s="254"/>
      <c r="I56" s="254"/>
      <c r="J56" s="254"/>
      <c r="K56" s="254"/>
      <c r="L56" s="129"/>
      <c r="M56" s="129"/>
      <c r="N56" s="129"/>
      <c r="O56" s="129"/>
    </row>
    <row r="57" spans="1:20" x14ac:dyDescent="0.2">
      <c r="A57" s="35"/>
      <c r="B57" s="105"/>
      <c r="C57" s="105"/>
      <c r="D57" s="105"/>
      <c r="E57" s="105"/>
      <c r="F57" s="105"/>
      <c r="G57" s="129"/>
      <c r="H57" s="254"/>
      <c r="I57" s="254"/>
      <c r="J57" s="254"/>
      <c r="K57" s="254"/>
      <c r="L57" s="129"/>
      <c r="M57" s="129"/>
      <c r="N57" s="129"/>
      <c r="O57" s="129"/>
    </row>
    <row r="58" spans="1:20" x14ac:dyDescent="0.2">
      <c r="B58" s="73"/>
      <c r="C58" s="73"/>
      <c r="D58" s="73"/>
      <c r="E58" s="73"/>
      <c r="F58" s="73"/>
    </row>
    <row r="59" spans="1:20" x14ac:dyDescent="0.2">
      <c r="B59" s="73"/>
      <c r="C59" s="73"/>
      <c r="D59" s="73"/>
      <c r="E59" s="73"/>
      <c r="F59" s="73"/>
    </row>
    <row r="60" spans="1:20" x14ac:dyDescent="0.2">
      <c r="B60" s="73"/>
      <c r="C60" s="73"/>
      <c r="D60" s="73"/>
      <c r="E60" s="73"/>
      <c r="F60" s="73"/>
    </row>
    <row r="61" spans="1:20" x14ac:dyDescent="0.2">
      <c r="B61" s="73"/>
      <c r="C61" s="73"/>
      <c r="D61" s="73"/>
      <c r="E61" s="73"/>
      <c r="F61" s="73"/>
    </row>
    <row r="62" spans="1:20" x14ac:dyDescent="0.2">
      <c r="B62" s="73"/>
      <c r="C62" s="73"/>
      <c r="D62" s="73"/>
      <c r="E62" s="73"/>
      <c r="F62" s="73"/>
    </row>
    <row r="63" spans="1:20" x14ac:dyDescent="0.2">
      <c r="B63" s="73"/>
      <c r="C63" s="73"/>
      <c r="D63" s="73"/>
      <c r="E63" s="73"/>
      <c r="F63" s="73"/>
    </row>
    <row r="64" spans="1:20" x14ac:dyDescent="0.2">
      <c r="B64" s="73"/>
      <c r="C64" s="73"/>
      <c r="D64" s="73"/>
      <c r="E64" s="73"/>
      <c r="F64" s="73"/>
    </row>
    <row r="65" spans="2:6" x14ac:dyDescent="0.2">
      <c r="B65" s="73"/>
      <c r="C65" s="73"/>
      <c r="D65" s="73"/>
      <c r="E65" s="73"/>
      <c r="F65" s="73"/>
    </row>
    <row r="66" spans="2:6" x14ac:dyDescent="0.2">
      <c r="B66" s="73"/>
      <c r="C66" s="73"/>
      <c r="D66" s="73"/>
      <c r="E66" s="73"/>
      <c r="F66" s="73"/>
    </row>
    <row r="67" spans="2:6" x14ac:dyDescent="0.2">
      <c r="B67" s="73"/>
      <c r="C67" s="73"/>
      <c r="D67" s="73"/>
      <c r="E67" s="73"/>
      <c r="F67" s="73"/>
    </row>
    <row r="68" spans="2:6" x14ac:dyDescent="0.2">
      <c r="B68" s="73"/>
      <c r="C68" s="73"/>
      <c r="D68" s="73"/>
      <c r="E68" s="73"/>
      <c r="F68" s="73"/>
    </row>
    <row r="69" spans="2:6" x14ac:dyDescent="0.2">
      <c r="B69" s="73"/>
      <c r="C69" s="73"/>
      <c r="D69" s="73"/>
      <c r="E69" s="73"/>
      <c r="F69" s="73"/>
    </row>
    <row r="70" spans="2:6" x14ac:dyDescent="0.2">
      <c r="B70" s="73"/>
      <c r="C70" s="73"/>
      <c r="D70" s="73"/>
      <c r="E70" s="73"/>
      <c r="F70" s="73"/>
    </row>
    <row r="71" spans="2:6" x14ac:dyDescent="0.2">
      <c r="B71" s="73"/>
      <c r="C71" s="73"/>
      <c r="D71" s="73"/>
      <c r="E71" s="73"/>
      <c r="F71" s="73"/>
    </row>
    <row r="72" spans="2:6" x14ac:dyDescent="0.2">
      <c r="B72" s="73"/>
      <c r="C72" s="73"/>
      <c r="D72" s="73"/>
      <c r="E72" s="73"/>
      <c r="F72" s="73"/>
    </row>
    <row r="73" spans="2:6" x14ac:dyDescent="0.2">
      <c r="B73" s="73"/>
      <c r="C73" s="73"/>
      <c r="D73" s="73"/>
      <c r="E73" s="73"/>
      <c r="F73" s="73"/>
    </row>
    <row r="74" spans="2:6" x14ac:dyDescent="0.2">
      <c r="B74" s="73"/>
      <c r="C74" s="73"/>
      <c r="D74" s="73"/>
      <c r="E74" s="73"/>
      <c r="F74" s="73"/>
    </row>
    <row r="75" spans="2:6" x14ac:dyDescent="0.2">
      <c r="B75" s="73"/>
      <c r="C75" s="73"/>
      <c r="D75" s="73"/>
      <c r="E75" s="73"/>
      <c r="F75" s="73"/>
    </row>
  </sheetData>
  <phoneticPr fontId="2" type="noConversion"/>
  <hyperlinks>
    <hyperlink ref="Q2" location="Home!Print_Area" display="Return to Home page"/>
  </hyperlinks>
  <pageMargins left="0.25" right="0.25" top="0.75" bottom="0.75" header="0.3" footer="0.3"/>
  <pageSetup paperSize="8" scale="79" orientation="landscape" r:id="rId1"/>
  <headerFooter alignWithMargins="0">
    <oddFooter>&amp;L&amp;7Telenet - Investor &amp; Analyst Toolkit&amp;R&amp;7Q1 2018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2CE00"/>
    <pageSetUpPr fitToPage="1"/>
  </sheetPr>
  <dimension ref="A1:L54"/>
  <sheetViews>
    <sheetView showGridLines="0" topLeftCell="A10" zoomScale="90" zoomScaleNormal="90" workbookViewId="0">
      <selection activeCell="I31" sqref="I31"/>
    </sheetView>
  </sheetViews>
  <sheetFormatPr defaultRowHeight="11.25" x14ac:dyDescent="0.2"/>
  <cols>
    <col min="1" max="1" width="65" style="12" customWidth="1"/>
    <col min="2" max="2" width="11.6640625" style="258" customWidth="1"/>
    <col min="3" max="3" width="3.33203125" style="258" customWidth="1"/>
    <col min="4" max="5" width="11.6640625" style="258" customWidth="1"/>
    <col min="6" max="7" width="11.6640625" style="312" customWidth="1"/>
    <col min="8" max="8" width="3.33203125" style="312" customWidth="1"/>
    <col min="9" max="9" width="11.6640625" style="312" customWidth="1"/>
    <col min="10" max="11" width="11.6640625" style="258" customWidth="1"/>
    <col min="12" max="12" width="23.1640625" style="12" customWidth="1"/>
    <col min="13" max="16384" width="9.33203125" style="12"/>
  </cols>
  <sheetData>
    <row r="1" spans="1:12" s="380" customFormat="1" ht="36" customHeight="1" thickBot="1" x14ac:dyDescent="0.25">
      <c r="A1" s="402" t="s">
        <v>508</v>
      </c>
      <c r="B1" s="378"/>
      <c r="C1" s="378"/>
      <c r="D1" s="378"/>
      <c r="E1" s="378"/>
      <c r="F1" s="379"/>
      <c r="G1" s="379"/>
      <c r="H1" s="379"/>
      <c r="I1" s="379"/>
      <c r="J1" s="378"/>
      <c r="K1" s="378"/>
    </row>
    <row r="2" spans="1:12" s="291" customFormat="1" ht="25.5" customHeight="1" thickTop="1" thickBot="1" x14ac:dyDescent="0.25">
      <c r="A2" s="313" t="s">
        <v>257</v>
      </c>
      <c r="B2" s="314" t="s">
        <v>418</v>
      </c>
      <c r="C2" s="314"/>
      <c r="D2" s="314" t="s">
        <v>454</v>
      </c>
      <c r="E2" s="314" t="s">
        <v>457</v>
      </c>
      <c r="F2" s="314" t="s">
        <v>521</v>
      </c>
      <c r="G2" s="314" t="s">
        <v>533</v>
      </c>
      <c r="H2" s="314"/>
      <c r="I2" s="314" t="str">
        <f>'Cash Flow Statement'!K2</f>
        <v>Q1'18</v>
      </c>
      <c r="J2" s="315"/>
      <c r="K2" s="315"/>
      <c r="L2" s="292" t="s">
        <v>65</v>
      </c>
    </row>
    <row r="3" spans="1:12" ht="12.75" customHeight="1" x14ac:dyDescent="0.2">
      <c r="B3" s="12"/>
      <c r="C3" s="12"/>
      <c r="D3" s="12"/>
      <c r="E3" s="12"/>
      <c r="F3" s="118"/>
      <c r="G3" s="118"/>
      <c r="H3" s="118"/>
      <c r="I3" s="118"/>
    </row>
    <row r="4" spans="1:12" s="2" customFormat="1" ht="12.75" customHeight="1" x14ac:dyDescent="0.2">
      <c r="A4" s="5" t="s">
        <v>24</v>
      </c>
      <c r="F4" s="234"/>
      <c r="G4" s="234"/>
      <c r="H4" s="234"/>
      <c r="I4" s="234"/>
      <c r="J4" s="130"/>
      <c r="K4" s="130"/>
    </row>
    <row r="5" spans="1:12" ht="4.5" customHeight="1" x14ac:dyDescent="0.2">
      <c r="B5" s="12"/>
      <c r="C5" s="12"/>
      <c r="D5" s="12"/>
      <c r="E5" s="12"/>
      <c r="F5" s="118"/>
      <c r="G5" s="118"/>
      <c r="H5" s="118"/>
      <c r="I5" s="118"/>
    </row>
    <row r="6" spans="1:12" ht="15" customHeight="1" x14ac:dyDescent="0.2">
      <c r="A6" s="11" t="s">
        <v>25</v>
      </c>
      <c r="B6" s="12"/>
      <c r="C6" s="12"/>
      <c r="D6" s="12"/>
      <c r="E6" s="12"/>
      <c r="F6" s="118"/>
      <c r="G6" s="118"/>
      <c r="H6" s="118"/>
      <c r="I6" s="118"/>
    </row>
    <row r="7" spans="1:12" ht="15" customHeight="1" x14ac:dyDescent="0.2">
      <c r="A7" s="12" t="s">
        <v>26</v>
      </c>
      <c r="B7" s="108">
        <v>2046.8</v>
      </c>
      <c r="C7" s="108"/>
      <c r="D7" s="108">
        <v>2025.4</v>
      </c>
      <c r="E7" s="108">
        <v>2115.1999999999998</v>
      </c>
      <c r="F7" s="316">
        <v>2114</v>
      </c>
      <c r="G7" s="316">
        <v>2149.6</v>
      </c>
      <c r="H7" s="316"/>
      <c r="I7" s="316">
        <v>2118.9</v>
      </c>
      <c r="J7" s="317"/>
      <c r="K7" s="317"/>
    </row>
    <row r="8" spans="1:12" ht="15" customHeight="1" x14ac:dyDescent="0.2">
      <c r="A8" s="12" t="s">
        <v>27</v>
      </c>
      <c r="B8" s="108">
        <v>1540.9</v>
      </c>
      <c r="C8" s="108"/>
      <c r="D8" s="108">
        <v>1540.9</v>
      </c>
      <c r="E8" s="108">
        <v>1863.2</v>
      </c>
      <c r="F8" s="316">
        <v>1879.2</v>
      </c>
      <c r="G8" s="316">
        <v>1795.4</v>
      </c>
      <c r="H8" s="316"/>
      <c r="I8" s="316">
        <v>1803.2</v>
      </c>
      <c r="J8" s="317"/>
      <c r="K8" s="317"/>
    </row>
    <row r="9" spans="1:12" ht="15" customHeight="1" x14ac:dyDescent="0.2">
      <c r="A9" s="12" t="s">
        <v>28</v>
      </c>
      <c r="B9" s="108">
        <v>709.2</v>
      </c>
      <c r="C9" s="108"/>
      <c r="D9" s="108">
        <v>682.3</v>
      </c>
      <c r="E9" s="108">
        <v>660.5</v>
      </c>
      <c r="F9" s="316">
        <v>734.7</v>
      </c>
      <c r="G9" s="316">
        <v>778.4</v>
      </c>
      <c r="H9" s="316"/>
      <c r="I9" s="316">
        <v>777.6</v>
      </c>
      <c r="J9" s="317"/>
      <c r="K9" s="317"/>
    </row>
    <row r="10" spans="1:12" ht="15" customHeight="1" x14ac:dyDescent="0.2">
      <c r="A10" s="12" t="s">
        <v>29</v>
      </c>
      <c r="B10" s="108">
        <v>135.5</v>
      </c>
      <c r="C10" s="108"/>
      <c r="D10" s="108">
        <v>167.4</v>
      </c>
      <c r="E10" s="108">
        <v>208.5</v>
      </c>
      <c r="F10" s="316">
        <v>243.8</v>
      </c>
      <c r="G10" s="316">
        <v>236.6</v>
      </c>
      <c r="H10" s="316"/>
      <c r="I10" s="316">
        <v>268.10000000000002</v>
      </c>
      <c r="J10" s="317"/>
      <c r="K10" s="317"/>
    </row>
    <row r="11" spans="1:12" s="25" customFormat="1" ht="15" customHeight="1" x14ac:dyDescent="0.2">
      <c r="A11" s="25" t="s">
        <v>31</v>
      </c>
      <c r="B11" s="108">
        <v>100.10000000000036</v>
      </c>
      <c r="C11" s="108"/>
      <c r="D11" s="108">
        <v>103.5</v>
      </c>
      <c r="E11" s="108">
        <v>64.099999999999994</v>
      </c>
      <c r="F11" s="316">
        <v>60.699999999999818</v>
      </c>
      <c r="G11" s="316">
        <f>G12-SUM(G7:G10)</f>
        <v>56.399999999999636</v>
      </c>
      <c r="H11" s="316"/>
      <c r="I11" s="316">
        <f t="shared" ref="I11" si="0">I12-SUM(I7:I10)</f>
        <v>61.699999999998909</v>
      </c>
      <c r="J11" s="317"/>
      <c r="K11" s="317"/>
    </row>
    <row r="12" spans="1:12" ht="15" customHeight="1" x14ac:dyDescent="0.2">
      <c r="A12" s="4" t="s">
        <v>32</v>
      </c>
      <c r="B12" s="7">
        <v>4532.5</v>
      </c>
      <c r="C12" s="7"/>
      <c r="D12" s="7">
        <v>4519.5</v>
      </c>
      <c r="E12" s="7">
        <v>4911.5</v>
      </c>
      <c r="F12" s="234">
        <v>5032.3999999999996</v>
      </c>
      <c r="G12" s="234">
        <v>5016.3999999999996</v>
      </c>
      <c r="H12" s="234"/>
      <c r="I12" s="234">
        <v>5029.5</v>
      </c>
      <c r="J12" s="130"/>
      <c r="K12" s="130"/>
    </row>
    <row r="13" spans="1:12" ht="4.5" customHeight="1" x14ac:dyDescent="0.2">
      <c r="B13" s="108"/>
      <c r="C13" s="108"/>
      <c r="D13" s="108"/>
      <c r="E13" s="108"/>
      <c r="F13" s="316"/>
      <c r="G13" s="316"/>
      <c r="H13" s="316"/>
      <c r="I13" s="316"/>
      <c r="J13" s="317"/>
      <c r="K13" s="317"/>
    </row>
    <row r="14" spans="1:12" ht="15" customHeight="1" x14ac:dyDescent="0.2">
      <c r="A14" s="11" t="s">
        <v>33</v>
      </c>
      <c r="B14" s="108"/>
      <c r="C14" s="108"/>
      <c r="D14" s="108"/>
      <c r="E14" s="108"/>
      <c r="F14" s="316"/>
      <c r="G14" s="316"/>
      <c r="H14" s="316"/>
      <c r="I14" s="316"/>
      <c r="J14" s="317"/>
      <c r="K14" s="317"/>
    </row>
    <row r="15" spans="1:12" ht="15" customHeight="1" x14ac:dyDescent="0.2">
      <c r="A15" s="12" t="s">
        <v>34</v>
      </c>
      <c r="B15" s="108">
        <v>21.7</v>
      </c>
      <c r="C15" s="108"/>
      <c r="D15" s="108">
        <v>27.1</v>
      </c>
      <c r="E15" s="108">
        <v>21.9</v>
      </c>
      <c r="F15" s="316">
        <v>18.7</v>
      </c>
      <c r="G15" s="316">
        <v>21.5</v>
      </c>
      <c r="H15" s="316"/>
      <c r="I15" s="316">
        <v>18.3</v>
      </c>
      <c r="J15" s="317"/>
      <c r="K15" s="317"/>
    </row>
    <row r="16" spans="1:12" ht="15" customHeight="1" x14ac:dyDescent="0.2">
      <c r="A16" s="12" t="s">
        <v>35</v>
      </c>
      <c r="B16" s="108">
        <v>206</v>
      </c>
      <c r="C16" s="108"/>
      <c r="D16" s="108">
        <v>197.9</v>
      </c>
      <c r="E16" s="108">
        <v>209.8</v>
      </c>
      <c r="F16" s="316">
        <v>235.5</v>
      </c>
      <c r="G16" s="316">
        <v>214.9</v>
      </c>
      <c r="H16" s="316"/>
      <c r="I16" s="316">
        <v>225.4</v>
      </c>
      <c r="J16" s="317"/>
      <c r="K16" s="317"/>
    </row>
    <row r="17" spans="1:11" ht="15" customHeight="1" x14ac:dyDescent="0.2">
      <c r="A17" s="12" t="s">
        <v>36</v>
      </c>
      <c r="B17" s="108">
        <v>148</v>
      </c>
      <c r="C17" s="108"/>
      <c r="D17" s="108">
        <v>169.4</v>
      </c>
      <c r="E17" s="108">
        <v>160.20000000000002</v>
      </c>
      <c r="F17" s="316">
        <v>165.10000000000002</v>
      </c>
      <c r="G17" s="316">
        <v>178.1</v>
      </c>
      <c r="H17" s="316"/>
      <c r="I17" s="316">
        <f>170.6+41.8</f>
        <v>212.39999999999998</v>
      </c>
      <c r="J17" s="317"/>
      <c r="K17" s="317"/>
    </row>
    <row r="18" spans="1:11" ht="15" customHeight="1" x14ac:dyDescent="0.2">
      <c r="A18" s="12" t="s">
        <v>37</v>
      </c>
      <c r="B18" s="108">
        <v>99.2</v>
      </c>
      <c r="C18" s="108"/>
      <c r="D18" s="108">
        <v>71.3</v>
      </c>
      <c r="E18" s="108">
        <v>24</v>
      </c>
      <c r="F18" s="316">
        <v>37</v>
      </c>
      <c r="G18" s="316">
        <v>39.1</v>
      </c>
      <c r="H18" s="316"/>
      <c r="I18" s="316">
        <v>36.1</v>
      </c>
      <c r="J18" s="317"/>
      <c r="K18" s="317"/>
    </row>
    <row r="19" spans="1:11" s="4" customFormat="1" ht="15" customHeight="1" x14ac:dyDescent="0.2">
      <c r="A19" s="4" t="s">
        <v>38</v>
      </c>
      <c r="B19" s="7">
        <v>474.9</v>
      </c>
      <c r="C19" s="7"/>
      <c r="D19" s="7">
        <v>465.7</v>
      </c>
      <c r="E19" s="7">
        <v>415.90000000000003</v>
      </c>
      <c r="F19" s="234">
        <v>456.3</v>
      </c>
      <c r="G19" s="234">
        <v>453.6</v>
      </c>
      <c r="H19" s="234"/>
      <c r="I19" s="234">
        <v>492.2</v>
      </c>
      <c r="J19" s="130"/>
      <c r="K19" s="130"/>
    </row>
    <row r="20" spans="1:11" ht="4.5" customHeight="1" x14ac:dyDescent="0.2">
      <c r="B20" s="255"/>
      <c r="C20" s="255"/>
      <c r="D20" s="255"/>
      <c r="E20" s="255"/>
      <c r="F20" s="318"/>
      <c r="G20" s="318"/>
      <c r="H20" s="318"/>
      <c r="I20" s="318"/>
      <c r="J20" s="319"/>
      <c r="K20" s="319"/>
    </row>
    <row r="21" spans="1:11" s="194" customFormat="1" ht="18" customHeight="1" x14ac:dyDescent="0.2">
      <c r="A21" s="193" t="s">
        <v>39</v>
      </c>
      <c r="B21" s="256">
        <v>5007.3999999999996</v>
      </c>
      <c r="C21" s="256"/>
      <c r="D21" s="256">
        <v>4985.2</v>
      </c>
      <c r="E21" s="256">
        <v>5327.4</v>
      </c>
      <c r="F21" s="256">
        <v>5488.7</v>
      </c>
      <c r="G21" s="256">
        <f>G12+G19</f>
        <v>5470</v>
      </c>
      <c r="H21" s="256"/>
      <c r="I21" s="256">
        <v>5521.7</v>
      </c>
      <c r="J21" s="320"/>
      <c r="K21" s="320"/>
    </row>
    <row r="22" spans="1:11" ht="12.75" customHeight="1" x14ac:dyDescent="0.2">
      <c r="B22" s="255"/>
      <c r="C22" s="255"/>
      <c r="D22" s="255"/>
      <c r="E22" s="255"/>
      <c r="F22" s="318"/>
      <c r="G22" s="318"/>
      <c r="H22" s="318"/>
      <c r="I22" s="318"/>
      <c r="J22" s="319"/>
      <c r="K22" s="319"/>
    </row>
    <row r="23" spans="1:11" ht="12.75" customHeight="1" x14ac:dyDescent="0.2">
      <c r="A23" s="6" t="s">
        <v>40</v>
      </c>
      <c r="B23" s="255"/>
      <c r="C23" s="255"/>
      <c r="D23" s="255"/>
      <c r="E23" s="255"/>
      <c r="F23" s="318"/>
      <c r="G23" s="318"/>
      <c r="H23" s="318"/>
      <c r="I23" s="318"/>
      <c r="J23" s="319"/>
      <c r="K23" s="319"/>
    </row>
    <row r="24" spans="1:11" ht="4.5" customHeight="1" x14ac:dyDescent="0.2">
      <c r="A24" s="11"/>
      <c r="B24" s="255"/>
      <c r="C24" s="255"/>
      <c r="D24" s="255"/>
      <c r="E24" s="255"/>
      <c r="F24" s="318"/>
      <c r="G24" s="318"/>
      <c r="H24" s="318"/>
      <c r="I24" s="318"/>
      <c r="J24" s="319"/>
      <c r="K24" s="319"/>
    </row>
    <row r="25" spans="1:11" ht="15" customHeight="1" x14ac:dyDescent="0.2">
      <c r="A25" s="11" t="s">
        <v>41</v>
      </c>
      <c r="B25" s="255"/>
      <c r="C25" s="255"/>
      <c r="D25" s="255"/>
      <c r="E25" s="255"/>
      <c r="F25" s="318"/>
      <c r="G25" s="318"/>
      <c r="H25" s="318"/>
      <c r="I25" s="318"/>
      <c r="J25" s="319"/>
      <c r="K25" s="319"/>
    </row>
    <row r="26" spans="1:11" ht="15" customHeight="1" x14ac:dyDescent="0.2">
      <c r="A26" s="12" t="s">
        <v>42</v>
      </c>
      <c r="B26" s="108">
        <v>12.8</v>
      </c>
      <c r="C26" s="108"/>
      <c r="D26" s="108">
        <v>12.8</v>
      </c>
      <c r="E26" s="108">
        <v>12.8</v>
      </c>
      <c r="F26" s="316">
        <v>12.8</v>
      </c>
      <c r="G26" s="316">
        <v>12.8</v>
      </c>
      <c r="H26" s="316"/>
      <c r="I26" s="316">
        <v>12.8</v>
      </c>
      <c r="J26" s="317"/>
      <c r="K26" s="317"/>
    </row>
    <row r="27" spans="1:11" ht="15" customHeight="1" x14ac:dyDescent="0.2">
      <c r="A27" s="12" t="s">
        <v>43</v>
      </c>
      <c r="B27" s="108">
        <v>966.1</v>
      </c>
      <c r="C27" s="108"/>
      <c r="D27" s="108">
        <v>966.6</v>
      </c>
      <c r="E27" s="108">
        <v>989.2</v>
      </c>
      <c r="F27" s="316">
        <v>966.7</v>
      </c>
      <c r="G27" s="316">
        <v>987.1</v>
      </c>
      <c r="H27" s="316"/>
      <c r="I27" s="316">
        <v>962.6</v>
      </c>
      <c r="J27" s="317"/>
      <c r="K27" s="317"/>
    </row>
    <row r="28" spans="1:11" ht="15" customHeight="1" x14ac:dyDescent="0.2">
      <c r="A28" s="12" t="s">
        <v>44</v>
      </c>
      <c r="B28" s="108">
        <v>-2204.9</v>
      </c>
      <c r="C28" s="108"/>
      <c r="D28" s="108">
        <v>-2144.8000000000002</v>
      </c>
      <c r="E28" s="108">
        <v>-2149.6999999999998</v>
      </c>
      <c r="F28" s="316">
        <v>-2120.3000000000002</v>
      </c>
      <c r="G28" s="316">
        <f>G29-G26-G27</f>
        <v>-2115.8000000000002</v>
      </c>
      <c r="H28" s="316"/>
      <c r="I28" s="316">
        <f t="shared" ref="I28" si="1">I29-I26-I27</f>
        <v>-2077</v>
      </c>
      <c r="J28" s="317"/>
      <c r="K28" s="317"/>
    </row>
    <row r="29" spans="1:11" s="4" customFormat="1" ht="15" customHeight="1" x14ac:dyDescent="0.2">
      <c r="A29" s="4" t="s">
        <v>141</v>
      </c>
      <c r="B29" s="7">
        <v>-1226</v>
      </c>
      <c r="C29" s="7"/>
      <c r="D29" s="257">
        <v>-1165.4000000000001</v>
      </c>
      <c r="E29" s="257">
        <v>-1147.6999999999998</v>
      </c>
      <c r="F29" s="321">
        <v>-1140.8</v>
      </c>
      <c r="G29" s="321">
        <v>-1115.9000000000001</v>
      </c>
      <c r="H29" s="321"/>
      <c r="I29" s="321">
        <v>-1101.5999999999999</v>
      </c>
      <c r="J29" s="130"/>
      <c r="K29" s="130"/>
    </row>
    <row r="30" spans="1:11" s="4" customFormat="1" ht="15" customHeight="1" x14ac:dyDescent="0.2">
      <c r="A30" s="12" t="s">
        <v>142</v>
      </c>
      <c r="B30" s="322">
        <v>18.399999999999999</v>
      </c>
      <c r="C30" s="322"/>
      <c r="D30" s="108">
        <v>20.5</v>
      </c>
      <c r="E30" s="108">
        <v>20</v>
      </c>
      <c r="F30" s="316">
        <v>19.899999999999999</v>
      </c>
      <c r="G30" s="316">
        <v>21.8</v>
      </c>
      <c r="H30" s="316"/>
      <c r="I30" s="316">
        <v>21.6</v>
      </c>
      <c r="J30" s="323"/>
      <c r="K30" s="323"/>
    </row>
    <row r="31" spans="1:11" s="4" customFormat="1" ht="15" customHeight="1" x14ac:dyDescent="0.2">
      <c r="A31" s="4" t="s">
        <v>143</v>
      </c>
      <c r="B31" s="7">
        <v>-1207.5999999999999</v>
      </c>
      <c r="C31" s="7"/>
      <c r="D31" s="7">
        <v>-1144.9000000000001</v>
      </c>
      <c r="E31" s="7">
        <v>-1127.6999999999998</v>
      </c>
      <c r="F31" s="234">
        <v>-1120.9000000000001</v>
      </c>
      <c r="G31" s="234">
        <v>-1094.0999999999999</v>
      </c>
      <c r="H31" s="234"/>
      <c r="I31" s="234">
        <v>-1080</v>
      </c>
      <c r="J31" s="130"/>
      <c r="K31" s="130"/>
    </row>
    <row r="32" spans="1:11" ht="4.5" customHeight="1" x14ac:dyDescent="0.2">
      <c r="B32" s="108"/>
      <c r="C32" s="108"/>
      <c r="J32" s="317"/>
      <c r="K32" s="317"/>
    </row>
    <row r="33" spans="1:11" ht="15" customHeight="1" x14ac:dyDescent="0.2">
      <c r="A33" s="11" t="s">
        <v>45</v>
      </c>
      <c r="B33" s="108"/>
      <c r="C33" s="108"/>
      <c r="D33" s="108"/>
      <c r="E33" s="108"/>
      <c r="F33" s="316"/>
      <c r="G33" s="316"/>
      <c r="H33" s="316"/>
      <c r="I33" s="316"/>
      <c r="J33" s="317"/>
      <c r="K33" s="317"/>
    </row>
    <row r="34" spans="1:11" ht="15" customHeight="1" x14ac:dyDescent="0.2">
      <c r="A34" s="12" t="s">
        <v>46</v>
      </c>
      <c r="B34" s="108">
        <v>4642.5</v>
      </c>
      <c r="C34" s="108"/>
      <c r="D34" s="108">
        <v>4631.6000000000004</v>
      </c>
      <c r="E34" s="108">
        <v>4541.5</v>
      </c>
      <c r="F34" s="316">
        <v>4484.3</v>
      </c>
      <c r="G34" s="316">
        <v>4462.2</v>
      </c>
      <c r="H34" s="316"/>
      <c r="I34" s="316">
        <v>4127.1000000000004</v>
      </c>
      <c r="J34" s="317"/>
      <c r="K34" s="317"/>
    </row>
    <row r="35" spans="1:11" ht="15" customHeight="1" x14ac:dyDescent="0.2">
      <c r="A35" s="12" t="s">
        <v>47</v>
      </c>
      <c r="B35" s="259">
        <v>94.7</v>
      </c>
      <c r="C35" s="259"/>
      <c r="D35" s="259">
        <v>83.4</v>
      </c>
      <c r="E35" s="259">
        <v>172.1</v>
      </c>
      <c r="F35" s="324">
        <v>245.3</v>
      </c>
      <c r="G35" s="324">
        <v>311.3</v>
      </c>
      <c r="H35" s="324"/>
      <c r="I35" s="324">
        <v>361.3</v>
      </c>
      <c r="J35" s="325"/>
      <c r="K35" s="325"/>
    </row>
    <row r="36" spans="1:11" ht="15" customHeight="1" x14ac:dyDescent="0.2">
      <c r="A36" s="12" t="s">
        <v>48</v>
      </c>
      <c r="B36" s="108">
        <v>0.7</v>
      </c>
      <c r="C36" s="108"/>
      <c r="D36" s="108">
        <v>0.6</v>
      </c>
      <c r="E36" s="108">
        <v>0.5</v>
      </c>
      <c r="F36" s="316">
        <v>1.1000000000000001</v>
      </c>
      <c r="G36" s="316">
        <v>1.1000000000000001</v>
      </c>
      <c r="H36" s="316"/>
      <c r="I36" s="316">
        <v>1.3</v>
      </c>
      <c r="J36" s="317"/>
      <c r="K36" s="317"/>
    </row>
    <row r="37" spans="1:11" ht="15" customHeight="1" x14ac:dyDescent="0.2">
      <c r="A37" s="12" t="s">
        <v>49</v>
      </c>
      <c r="B37" s="108">
        <v>166</v>
      </c>
      <c r="C37" s="108"/>
      <c r="D37" s="108">
        <v>164.7</v>
      </c>
      <c r="E37" s="108">
        <v>163.6</v>
      </c>
      <c r="F37" s="316">
        <v>181.1</v>
      </c>
      <c r="G37" s="316">
        <v>151.30000000000001</v>
      </c>
      <c r="H37" s="316"/>
      <c r="I37" s="316">
        <v>161.69999999999999</v>
      </c>
      <c r="J37" s="317"/>
      <c r="K37" s="317"/>
    </row>
    <row r="38" spans="1:11" ht="15" customHeight="1" x14ac:dyDescent="0.2">
      <c r="A38" s="12" t="s">
        <v>50</v>
      </c>
      <c r="B38" s="108">
        <v>94.6</v>
      </c>
      <c r="C38" s="108"/>
      <c r="D38" s="108">
        <v>111.1</v>
      </c>
      <c r="E38" s="108">
        <v>107.8</v>
      </c>
      <c r="F38" s="316">
        <v>173.1</v>
      </c>
      <c r="G38" s="316">
        <v>124</v>
      </c>
      <c r="H38" s="316"/>
      <c r="I38" s="316">
        <v>118</v>
      </c>
      <c r="J38" s="317"/>
      <c r="K38" s="317"/>
    </row>
    <row r="39" spans="1:11" s="4" customFormat="1" ht="15" customHeight="1" x14ac:dyDescent="0.2">
      <c r="A39" s="4" t="s">
        <v>56</v>
      </c>
      <c r="B39" s="7">
        <v>4998.5</v>
      </c>
      <c r="C39" s="7"/>
      <c r="D39" s="7">
        <v>4991.3999999999996</v>
      </c>
      <c r="E39" s="7">
        <v>4985.5</v>
      </c>
      <c r="F39" s="234">
        <v>5084.8999999999996</v>
      </c>
      <c r="G39" s="234">
        <v>5049.8999999999996</v>
      </c>
      <c r="H39" s="234"/>
      <c r="I39" s="234">
        <v>4769.3999999999996</v>
      </c>
      <c r="J39" s="130"/>
      <c r="K39" s="130"/>
    </row>
    <row r="40" spans="1:11" ht="4.5" customHeight="1" x14ac:dyDescent="0.2">
      <c r="B40" s="108"/>
      <c r="C40" s="108"/>
      <c r="D40" s="108"/>
      <c r="E40" s="108"/>
      <c r="F40" s="316"/>
      <c r="G40" s="316"/>
      <c r="H40" s="316"/>
      <c r="I40" s="316"/>
      <c r="J40" s="317"/>
      <c r="K40" s="317"/>
    </row>
    <row r="41" spans="1:11" ht="15" customHeight="1" x14ac:dyDescent="0.2">
      <c r="A41" s="11" t="s">
        <v>51</v>
      </c>
      <c r="B41" s="108"/>
      <c r="C41" s="108"/>
      <c r="D41" s="108"/>
      <c r="E41" s="108"/>
      <c r="F41" s="316"/>
      <c r="G41" s="316"/>
      <c r="H41" s="316"/>
      <c r="I41" s="316"/>
      <c r="J41" s="317"/>
      <c r="K41" s="317"/>
    </row>
    <row r="42" spans="1:11" ht="15" customHeight="1" x14ac:dyDescent="0.2">
      <c r="A42" s="12" t="s">
        <v>46</v>
      </c>
      <c r="B42" s="108">
        <v>139.4</v>
      </c>
      <c r="C42" s="108"/>
      <c r="D42" s="108">
        <v>162.9</v>
      </c>
      <c r="E42" s="108">
        <v>412.6</v>
      </c>
      <c r="F42" s="316">
        <v>320.3</v>
      </c>
      <c r="G42" s="316">
        <v>361.7</v>
      </c>
      <c r="H42" s="316"/>
      <c r="I42" s="316">
        <v>693.8</v>
      </c>
      <c r="J42" s="317"/>
      <c r="K42" s="317"/>
    </row>
    <row r="43" spans="1:11" ht="15" customHeight="1" x14ac:dyDescent="0.2">
      <c r="A43" s="12" t="s">
        <v>52</v>
      </c>
      <c r="B43" s="108">
        <v>182.3</v>
      </c>
      <c r="C43" s="108"/>
      <c r="D43" s="108">
        <v>194.6</v>
      </c>
      <c r="E43" s="108">
        <v>188.2</v>
      </c>
      <c r="F43" s="316">
        <v>193.1</v>
      </c>
      <c r="G43" s="316">
        <v>150</v>
      </c>
      <c r="H43" s="316"/>
      <c r="I43" s="316">
        <v>197.8</v>
      </c>
      <c r="J43" s="317"/>
      <c r="K43" s="317"/>
    </row>
    <row r="44" spans="1:11" ht="15" customHeight="1" x14ac:dyDescent="0.2">
      <c r="A44" s="12" t="s">
        <v>53</v>
      </c>
      <c r="B44" s="108">
        <v>559.20000000000005</v>
      </c>
      <c r="C44" s="108"/>
      <c r="D44" s="108">
        <v>513.1</v>
      </c>
      <c r="E44" s="108">
        <v>531</v>
      </c>
      <c r="F44" s="316">
        <v>624.4</v>
      </c>
      <c r="G44" s="316">
        <v>616.70000000000005</v>
      </c>
      <c r="H44" s="316"/>
      <c r="I44" s="316">
        <v>601.4</v>
      </c>
      <c r="J44" s="317"/>
      <c r="K44" s="317"/>
    </row>
    <row r="45" spans="1:11" ht="15" customHeight="1" x14ac:dyDescent="0.2">
      <c r="A45" s="12" t="s">
        <v>48</v>
      </c>
      <c r="B45" s="108">
        <v>101.7</v>
      </c>
      <c r="C45" s="108"/>
      <c r="D45" s="108">
        <v>98.3</v>
      </c>
      <c r="E45" s="108">
        <v>106</v>
      </c>
      <c r="F45" s="316">
        <v>106.2</v>
      </c>
      <c r="G45" s="316">
        <v>102.3</v>
      </c>
      <c r="H45" s="316"/>
      <c r="I45" s="316">
        <v>102.2</v>
      </c>
      <c r="J45" s="317"/>
      <c r="K45" s="317"/>
    </row>
    <row r="46" spans="1:11" ht="15" customHeight="1" x14ac:dyDescent="0.2">
      <c r="A46" s="12" t="s">
        <v>30</v>
      </c>
      <c r="B46" s="108">
        <v>16</v>
      </c>
      <c r="C46" s="108"/>
      <c r="D46" s="108">
        <v>19.3</v>
      </c>
      <c r="E46" s="108">
        <v>25.8</v>
      </c>
      <c r="F46" s="316">
        <v>31.1</v>
      </c>
      <c r="G46" s="316">
        <v>21.8</v>
      </c>
      <c r="H46" s="316"/>
      <c r="I46" s="316">
        <v>38</v>
      </c>
      <c r="J46" s="317"/>
      <c r="K46" s="317"/>
    </row>
    <row r="47" spans="1:11" ht="15" customHeight="1" x14ac:dyDescent="0.2">
      <c r="A47" s="12" t="s">
        <v>87</v>
      </c>
      <c r="B47" s="108">
        <v>218</v>
      </c>
      <c r="C47" s="108"/>
      <c r="D47" s="108">
        <v>150.5</v>
      </c>
      <c r="E47" s="108">
        <v>206</v>
      </c>
      <c r="F47" s="316">
        <v>249.6</v>
      </c>
      <c r="G47" s="316">
        <v>261.7</v>
      </c>
      <c r="H47" s="316"/>
      <c r="I47" s="316">
        <v>199.1</v>
      </c>
      <c r="J47" s="317"/>
      <c r="K47" s="317"/>
    </row>
    <row r="48" spans="1:11" s="4" customFormat="1" ht="15" customHeight="1" x14ac:dyDescent="0.2">
      <c r="A48" s="4" t="s">
        <v>54</v>
      </c>
      <c r="B48" s="7">
        <v>1216.5999999999999</v>
      </c>
      <c r="C48" s="7"/>
      <c r="D48" s="7">
        <v>1138.7</v>
      </c>
      <c r="E48" s="260">
        <v>1469.6</v>
      </c>
      <c r="F48" s="260">
        <v>1524.7</v>
      </c>
      <c r="G48" s="260">
        <v>1514.2</v>
      </c>
      <c r="H48" s="260"/>
      <c r="I48" s="260">
        <v>1832.3</v>
      </c>
      <c r="J48" s="130"/>
      <c r="K48" s="130"/>
    </row>
    <row r="49" spans="1:11" ht="4.5" customHeight="1" x14ac:dyDescent="0.2">
      <c r="B49" s="255"/>
      <c r="C49" s="255"/>
      <c r="D49" s="255"/>
      <c r="E49" s="260"/>
      <c r="F49" s="260"/>
      <c r="G49" s="260"/>
      <c r="H49" s="260"/>
      <c r="I49" s="260"/>
      <c r="J49" s="319"/>
      <c r="K49" s="319"/>
    </row>
    <row r="50" spans="1:11" ht="15" customHeight="1" x14ac:dyDescent="0.2">
      <c r="A50" s="13" t="s">
        <v>86</v>
      </c>
      <c r="B50" s="260">
        <v>6215.1</v>
      </c>
      <c r="C50" s="260"/>
      <c r="D50" s="260">
        <v>6130.1</v>
      </c>
      <c r="E50" s="260">
        <v>6455.1</v>
      </c>
      <c r="F50" s="260">
        <v>6609.6</v>
      </c>
      <c r="G50" s="260">
        <v>6564.1</v>
      </c>
      <c r="H50" s="260"/>
      <c r="I50" s="260">
        <v>6601.7</v>
      </c>
      <c r="J50" s="54"/>
      <c r="K50" s="54"/>
    </row>
    <row r="51" spans="1:11" ht="4.5" customHeight="1" x14ac:dyDescent="0.2">
      <c r="B51" s="255"/>
      <c r="C51" s="255"/>
      <c r="D51" s="255"/>
      <c r="E51" s="255"/>
      <c r="F51" s="318"/>
      <c r="G51" s="318"/>
      <c r="H51" s="318"/>
      <c r="I51" s="318"/>
      <c r="J51" s="319"/>
      <c r="K51" s="319"/>
    </row>
    <row r="52" spans="1:11" s="194" customFormat="1" ht="18" customHeight="1" x14ac:dyDescent="0.2">
      <c r="A52" s="193" t="s">
        <v>55</v>
      </c>
      <c r="B52" s="256">
        <v>5007.5</v>
      </c>
      <c r="C52" s="256"/>
      <c r="D52" s="256">
        <v>4985.2</v>
      </c>
      <c r="E52" s="256">
        <v>5327.4</v>
      </c>
      <c r="F52" s="256">
        <v>5488.7</v>
      </c>
      <c r="G52" s="256">
        <v>5470</v>
      </c>
      <c r="H52" s="256"/>
      <c r="I52" s="256">
        <v>5521.7</v>
      </c>
      <c r="J52" s="320"/>
      <c r="K52" s="320"/>
    </row>
    <row r="53" spans="1:11" s="25" customFormat="1" ht="12.75" customHeight="1" x14ac:dyDescent="0.2">
      <c r="A53" s="53"/>
      <c r="B53" s="54"/>
      <c r="C53" s="54"/>
      <c r="D53" s="54"/>
      <c r="E53" s="54"/>
      <c r="F53" s="235"/>
      <c r="G53" s="235"/>
      <c r="H53" s="235"/>
      <c r="I53" s="235"/>
      <c r="J53" s="54"/>
      <c r="K53" s="54"/>
    </row>
    <row r="54" spans="1:11" ht="12.75" customHeight="1" x14ac:dyDescent="0.2">
      <c r="B54" s="12"/>
      <c r="C54" s="12"/>
      <c r="D54" s="12"/>
      <c r="E54" s="12"/>
      <c r="F54" s="118"/>
      <c r="G54" s="118"/>
      <c r="H54" s="118"/>
      <c r="I54" s="118"/>
    </row>
  </sheetData>
  <phoneticPr fontId="2" type="noConversion"/>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R15"/>
  <sheetViews>
    <sheetView showGridLines="0" zoomScale="90" zoomScaleNormal="90" workbookViewId="0">
      <selection sqref="A1:P42"/>
    </sheetView>
  </sheetViews>
  <sheetFormatPr defaultRowHeight="11.25" x14ac:dyDescent="0.2"/>
  <cols>
    <col min="1" max="1" width="43.5" style="15" customWidth="1"/>
    <col min="2" max="3" width="11.6640625" style="15" customWidth="1"/>
    <col min="4" max="5" width="10.83203125" style="15" customWidth="1"/>
    <col min="6" max="6" width="3.1640625" style="15" customWidth="1"/>
    <col min="7" max="9" width="11.6640625" style="15" customWidth="1"/>
    <col min="10" max="10" width="3.33203125" style="15" customWidth="1"/>
    <col min="11" max="11" width="11.6640625" style="15" customWidth="1"/>
    <col min="12" max="12" width="3.33203125" style="258" customWidth="1"/>
    <col min="13" max="15" width="11.6640625" style="258" customWidth="1"/>
    <col min="16" max="16" width="9.33203125" style="23"/>
    <col min="17" max="17" width="21.5" style="15" customWidth="1"/>
    <col min="18" max="16384" width="9.33203125" style="15"/>
  </cols>
  <sheetData>
    <row r="1" spans="1:18" s="169" customFormat="1" ht="36" customHeight="1" thickBot="1" x14ac:dyDescent="0.25">
      <c r="A1" s="399" t="s">
        <v>509</v>
      </c>
      <c r="L1" s="378"/>
      <c r="M1" s="378"/>
      <c r="N1" s="378"/>
      <c r="O1" s="378"/>
      <c r="P1" s="400"/>
    </row>
    <row r="2" spans="1:18" s="307" customFormat="1" ht="25.5" customHeight="1" thickTop="1" thickBot="1" x14ac:dyDescent="0.25">
      <c r="A2" s="287" t="s">
        <v>257</v>
      </c>
      <c r="B2" s="304" t="s">
        <v>454</v>
      </c>
      <c r="C2" s="304" t="s">
        <v>456</v>
      </c>
      <c r="D2" s="304" t="s">
        <v>520</v>
      </c>
      <c r="E2" s="304" t="s">
        <v>532</v>
      </c>
      <c r="F2" s="304"/>
      <c r="G2" s="304" t="s">
        <v>457</v>
      </c>
      <c r="H2" s="304" t="s">
        <v>521</v>
      </c>
      <c r="I2" s="304" t="s">
        <v>533</v>
      </c>
      <c r="J2" s="304"/>
      <c r="K2" s="304" t="s">
        <v>596</v>
      </c>
      <c r="L2" s="304"/>
      <c r="M2" s="304" t="s">
        <v>1</v>
      </c>
      <c r="N2" s="305"/>
      <c r="O2" s="305"/>
      <c r="P2" s="306"/>
      <c r="Q2" s="292" t="s">
        <v>65</v>
      </c>
    </row>
    <row r="3" spans="1:18" ht="12.75" customHeight="1" x14ac:dyDescent="0.2"/>
    <row r="4" spans="1:18" ht="15" customHeight="1" x14ac:dyDescent="0.2">
      <c r="A4" s="56" t="s">
        <v>319</v>
      </c>
      <c r="B4" s="308"/>
      <c r="C4" s="308"/>
      <c r="D4" s="308"/>
      <c r="E4" s="308"/>
      <c r="F4" s="308"/>
      <c r="G4" s="308"/>
      <c r="H4" s="308"/>
      <c r="I4" s="308"/>
      <c r="J4" s="308"/>
      <c r="K4" s="308"/>
      <c r="L4" s="309"/>
      <c r="M4" s="309"/>
      <c r="N4" s="309"/>
      <c r="O4" s="309"/>
    </row>
    <row r="5" spans="1:18" ht="15" customHeight="1" x14ac:dyDescent="0.2">
      <c r="A5" s="15" t="s">
        <v>618</v>
      </c>
      <c r="B5" s="310">
        <v>23.896992079999997</v>
      </c>
      <c r="C5" s="310">
        <v>18.680083829999997</v>
      </c>
      <c r="D5" s="310">
        <v>20.30158236000031</v>
      </c>
      <c r="E5" s="310">
        <v>22.707926259999901</v>
      </c>
      <c r="F5" s="310"/>
      <c r="G5" s="310">
        <v>42.577075909999991</v>
      </c>
      <c r="H5" s="310">
        <v>62.878658270000301</v>
      </c>
      <c r="I5" s="310">
        <v>85.586584530000209</v>
      </c>
      <c r="J5" s="310"/>
      <c r="K5" s="310">
        <v>25.142253670000002</v>
      </c>
      <c r="L5" s="311"/>
      <c r="M5" s="311">
        <v>5.2109553613745252E-2</v>
      </c>
      <c r="N5" s="311"/>
      <c r="O5" s="311"/>
      <c r="P5" s="49"/>
      <c r="Q5" s="39"/>
      <c r="R5" s="39"/>
    </row>
    <row r="6" spans="1:18" ht="15" customHeight="1" x14ac:dyDescent="0.2">
      <c r="A6" s="15" t="s">
        <v>98</v>
      </c>
      <c r="B6" s="310">
        <v>50.803033100000007</v>
      </c>
      <c r="C6" s="310">
        <v>78.774742639999999</v>
      </c>
      <c r="D6" s="310">
        <v>73.504808119999993</v>
      </c>
      <c r="E6" s="310">
        <v>71.962604710001798</v>
      </c>
      <c r="F6" s="310"/>
      <c r="G6" s="310">
        <v>129.57777573999999</v>
      </c>
      <c r="H6" s="310">
        <v>203.08258386</v>
      </c>
      <c r="I6" s="310">
        <v>275.10000000000002</v>
      </c>
      <c r="J6" s="310"/>
      <c r="K6" s="310">
        <v>61.303542530000009</v>
      </c>
      <c r="L6" s="128"/>
      <c r="M6" s="311">
        <v>0.20669060072320766</v>
      </c>
      <c r="N6" s="128"/>
      <c r="O6" s="128"/>
      <c r="P6" s="49"/>
      <c r="Q6" s="39"/>
      <c r="R6" s="39"/>
    </row>
    <row r="7" spans="1:18" ht="15" customHeight="1" x14ac:dyDescent="0.2">
      <c r="A7" s="15" t="s">
        <v>619</v>
      </c>
      <c r="B7" s="310">
        <v>18.404681890000031</v>
      </c>
      <c r="C7" s="310">
        <v>21.001410029999942</v>
      </c>
      <c r="D7" s="310">
        <v>22.10021443000003</v>
      </c>
      <c r="E7" s="310">
        <v>35.521764479999995</v>
      </c>
      <c r="F7" s="310"/>
      <c r="G7" s="310">
        <v>39.406091919999973</v>
      </c>
      <c r="H7" s="310">
        <v>61.506306350000003</v>
      </c>
      <c r="I7" s="310">
        <v>97.02807082999999</v>
      </c>
      <c r="J7" s="310"/>
      <c r="K7" s="310">
        <v>28.85044318000001</v>
      </c>
      <c r="L7" s="311"/>
      <c r="M7" s="311">
        <v>0.56756000198381917</v>
      </c>
      <c r="N7" s="311"/>
      <c r="O7" s="311"/>
      <c r="P7" s="49"/>
      <c r="Q7" s="39"/>
      <c r="R7" s="39"/>
    </row>
    <row r="8" spans="1:18" ht="15" customHeight="1" x14ac:dyDescent="0.2">
      <c r="A8" s="15" t="s">
        <v>620</v>
      </c>
      <c r="B8" s="310">
        <v>32.4</v>
      </c>
      <c r="C8" s="310">
        <v>35.073763500000069</v>
      </c>
      <c r="D8" s="103" t="s">
        <v>621</v>
      </c>
      <c r="E8" s="103">
        <v>64.897704549998323</v>
      </c>
      <c r="F8" s="103"/>
      <c r="G8" s="310">
        <v>67.473763500000075</v>
      </c>
      <c r="H8" s="401">
        <v>206.61215858999975</v>
      </c>
      <c r="I8" s="401">
        <v>271.50986313999806</v>
      </c>
      <c r="J8" s="401"/>
      <c r="K8" s="401">
        <v>41.298412490000089</v>
      </c>
      <c r="L8" s="311"/>
      <c r="M8" s="311">
        <v>0.27464236080247195</v>
      </c>
      <c r="N8" s="311"/>
      <c r="O8" s="311"/>
      <c r="P8" s="49"/>
      <c r="Q8" s="39"/>
      <c r="R8" s="39"/>
    </row>
    <row r="9" spans="1:18" ht="8.25" customHeight="1" x14ac:dyDescent="0.2">
      <c r="B9" s="308"/>
      <c r="C9" s="308"/>
      <c r="D9" s="308"/>
      <c r="E9" s="308"/>
      <c r="F9" s="308"/>
      <c r="G9" s="33"/>
      <c r="H9" s="33"/>
      <c r="I9" s="33"/>
      <c r="J9" s="33"/>
      <c r="K9" s="33"/>
      <c r="L9" s="309"/>
      <c r="M9" s="311"/>
      <c r="N9" s="309"/>
      <c r="O9" s="309"/>
    </row>
    <row r="10" spans="1:18" s="191" customFormat="1" ht="18" customHeight="1" x14ac:dyDescent="0.2">
      <c r="A10" s="196" t="s">
        <v>104</v>
      </c>
      <c r="B10" s="197">
        <v>125.5</v>
      </c>
      <c r="C10" s="197">
        <v>153.6</v>
      </c>
      <c r="D10" s="197">
        <v>255</v>
      </c>
      <c r="E10" s="197">
        <v>195.1</v>
      </c>
      <c r="F10" s="197"/>
      <c r="G10" s="197">
        <v>279.10000000000002</v>
      </c>
      <c r="H10" s="197">
        <v>534.1</v>
      </c>
      <c r="I10" s="197">
        <v>729.2</v>
      </c>
      <c r="J10" s="197"/>
      <c r="K10" s="197">
        <v>156.59465187000012</v>
      </c>
      <c r="L10" s="198"/>
      <c r="M10" s="420">
        <v>0.24776615035856664</v>
      </c>
      <c r="N10" s="199"/>
      <c r="O10" s="199"/>
      <c r="P10" s="200"/>
      <c r="Q10" s="201"/>
      <c r="R10" s="201"/>
    </row>
    <row r="11" spans="1:18" ht="18" customHeight="1" x14ac:dyDescent="0.2">
      <c r="A11" s="14" t="s">
        <v>105</v>
      </c>
      <c r="B11" s="98">
        <v>0.20446399478657545</v>
      </c>
      <c r="C11" s="98">
        <v>0.24690564217971389</v>
      </c>
      <c r="D11" s="98">
        <v>0.39553280595625867</v>
      </c>
      <c r="E11" s="98">
        <v>0.30460577673692429</v>
      </c>
      <c r="F11" s="98"/>
      <c r="G11" s="98">
        <v>0.22582733230843924</v>
      </c>
      <c r="H11" s="98">
        <v>0.28400510475380203</v>
      </c>
      <c r="I11" s="98">
        <v>0.2892388243227163</v>
      </c>
      <c r="J11" s="98"/>
      <c r="K11" s="98">
        <v>0.253</v>
      </c>
      <c r="L11" s="98"/>
      <c r="M11" s="372"/>
      <c r="N11" s="127"/>
      <c r="O11" s="127"/>
    </row>
    <row r="12" spans="1:18" x14ac:dyDescent="0.2">
      <c r="B12" s="308"/>
      <c r="C12" s="308"/>
      <c r="D12" s="308"/>
      <c r="E12" s="308"/>
      <c r="F12" s="308"/>
      <c r="G12" s="308"/>
      <c r="H12" s="308"/>
      <c r="I12" s="308"/>
      <c r="J12" s="308"/>
      <c r="K12" s="308"/>
      <c r="L12" s="309"/>
      <c r="M12" s="309"/>
      <c r="N12" s="309"/>
      <c r="O12" s="309"/>
    </row>
    <row r="15" spans="1:18" ht="28.5" customHeight="1" x14ac:dyDescent="0.2">
      <c r="A15" s="466" t="s">
        <v>597</v>
      </c>
      <c r="B15" s="466"/>
      <c r="C15" s="466"/>
      <c r="D15" s="466"/>
      <c r="E15" s="466"/>
      <c r="F15" s="466"/>
      <c r="G15" s="466"/>
      <c r="H15" s="466"/>
      <c r="I15" s="466"/>
      <c r="J15" s="466"/>
      <c r="K15" s="466"/>
      <c r="L15" s="466"/>
      <c r="M15" s="466"/>
    </row>
  </sheetData>
  <mergeCells count="1">
    <mergeCell ref="A15:M15"/>
  </mergeCells>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P56"/>
  <sheetViews>
    <sheetView showGridLines="0" zoomScale="90" zoomScaleNormal="90" workbookViewId="0">
      <selection sqref="A1:K56"/>
    </sheetView>
  </sheetViews>
  <sheetFormatPr defaultRowHeight="11.25" x14ac:dyDescent="0.2"/>
  <cols>
    <col min="1" max="1" width="63.6640625" style="12" customWidth="1"/>
    <col min="2" max="5" width="11.6640625" style="12" customWidth="1"/>
    <col min="6" max="6" width="3.33203125" style="12" customWidth="1"/>
    <col min="7" max="7" width="11.6640625" style="12" customWidth="1"/>
    <col min="8" max="8" width="3.33203125" style="12" customWidth="1"/>
    <col min="9" max="9" width="11.6640625" style="36" customWidth="1"/>
    <col min="10" max="11" width="9.5" style="12" customWidth="1"/>
    <col min="12" max="13" width="9.33203125" style="12"/>
    <col min="14" max="14" width="22.33203125" style="12" customWidth="1"/>
    <col min="15" max="16384" width="9.33203125" style="12"/>
  </cols>
  <sheetData>
    <row r="1" spans="1:14" s="380" customFormat="1" ht="36" customHeight="1" thickBot="1" x14ac:dyDescent="0.25">
      <c r="A1" s="373" t="s">
        <v>510</v>
      </c>
      <c r="I1" s="393"/>
    </row>
    <row r="2" spans="1:14" s="291" customFormat="1" ht="25.5" customHeight="1" thickTop="1" thickBot="1" x14ac:dyDescent="0.25">
      <c r="A2" s="287"/>
      <c r="B2" s="289" t="s">
        <v>454</v>
      </c>
      <c r="C2" s="289" t="s">
        <v>456</v>
      </c>
      <c r="D2" s="289" t="s">
        <v>520</v>
      </c>
      <c r="E2" s="289" t="s">
        <v>532</v>
      </c>
      <c r="F2" s="289"/>
      <c r="G2" s="289" t="s">
        <v>596</v>
      </c>
      <c r="H2" s="289"/>
      <c r="I2" s="290" t="s">
        <v>1</v>
      </c>
      <c r="N2" s="292" t="s">
        <v>65</v>
      </c>
    </row>
    <row r="3" spans="1:14" ht="12.75" customHeight="1" x14ac:dyDescent="0.2"/>
    <row r="4" spans="1:14" s="2" customFormat="1" ht="15" customHeight="1" x14ac:dyDescent="0.2">
      <c r="A4" s="5" t="s">
        <v>89</v>
      </c>
      <c r="I4" s="21"/>
    </row>
    <row r="5" spans="1:14" s="2" customFormat="1" ht="4.5" customHeight="1" x14ac:dyDescent="0.2">
      <c r="B5" s="3"/>
      <c r="C5" s="3"/>
      <c r="D5" s="3"/>
      <c r="E5" s="3"/>
      <c r="F5" s="3"/>
      <c r="G5" s="3"/>
      <c r="H5" s="3"/>
      <c r="I5" s="21"/>
    </row>
    <row r="6" spans="1:14" s="1" customFormat="1" ht="15" customHeight="1" x14ac:dyDescent="0.2">
      <c r="A6" s="1" t="s">
        <v>327</v>
      </c>
      <c r="B6" s="293">
        <v>2996700</v>
      </c>
      <c r="C6" s="293">
        <v>3328000</v>
      </c>
      <c r="D6" s="293">
        <v>3307100</v>
      </c>
      <c r="E6" s="293">
        <v>3317100</v>
      </c>
      <c r="F6" s="293"/>
      <c r="G6" s="293">
        <v>3326300</v>
      </c>
      <c r="H6" s="293"/>
      <c r="I6" s="128">
        <v>0.11</v>
      </c>
      <c r="J6" s="217"/>
      <c r="K6" s="217"/>
      <c r="L6" s="217"/>
    </row>
    <row r="7" spans="1:14" s="1" customFormat="1" ht="12.75" customHeight="1" x14ac:dyDescent="0.2">
      <c r="B7" s="217"/>
      <c r="C7" s="217"/>
      <c r="D7" s="217"/>
      <c r="E7" s="217"/>
      <c r="F7" s="217"/>
      <c r="G7" s="217"/>
      <c r="H7" s="217"/>
      <c r="I7" s="43"/>
      <c r="J7" s="217"/>
      <c r="K7" s="217"/>
      <c r="L7" s="217"/>
    </row>
    <row r="8" spans="1:14" ht="15" customHeight="1" x14ac:dyDescent="0.2">
      <c r="A8" s="5" t="s">
        <v>272</v>
      </c>
      <c r="B8" s="217"/>
      <c r="C8" s="217"/>
      <c r="D8" s="217"/>
      <c r="E8" s="217"/>
      <c r="F8" s="217"/>
      <c r="G8" s="217"/>
      <c r="H8" s="217"/>
      <c r="I8" s="43"/>
      <c r="J8" s="217"/>
      <c r="K8" s="217"/>
      <c r="L8" s="217"/>
    </row>
    <row r="9" spans="1:14" s="106" customFormat="1" ht="15" customHeight="1" x14ac:dyDescent="0.2">
      <c r="A9" s="12" t="s">
        <v>326</v>
      </c>
      <c r="B9" s="217">
        <v>268700</v>
      </c>
      <c r="C9" s="217">
        <v>265500</v>
      </c>
      <c r="D9" s="217">
        <v>255700</v>
      </c>
      <c r="E9" s="217">
        <v>244700</v>
      </c>
      <c r="F9" s="217"/>
      <c r="G9" s="217">
        <v>233100</v>
      </c>
      <c r="H9" s="217"/>
      <c r="I9" s="128">
        <v>-0.13</v>
      </c>
      <c r="J9" s="50"/>
      <c r="K9" s="217"/>
      <c r="L9" s="217"/>
      <c r="N9" s="10"/>
    </row>
    <row r="10" spans="1:14" s="106" customFormat="1" ht="15" customHeight="1" x14ac:dyDescent="0.2">
      <c r="A10" s="12" t="s">
        <v>325</v>
      </c>
      <c r="B10" s="217">
        <v>1727600</v>
      </c>
      <c r="C10" s="217">
        <v>1796600</v>
      </c>
      <c r="D10" s="217">
        <v>1791200</v>
      </c>
      <c r="E10" s="217">
        <v>1786600</v>
      </c>
      <c r="F10" s="217"/>
      <c r="G10" s="217">
        <v>1779000</v>
      </c>
      <c r="H10" s="217"/>
      <c r="I10" s="128">
        <v>0.03</v>
      </c>
      <c r="J10" s="50"/>
      <c r="K10" s="217"/>
      <c r="L10" s="217"/>
      <c r="N10" s="10"/>
    </row>
    <row r="11" spans="1:14" s="208" customFormat="1" ht="18" customHeight="1" x14ac:dyDescent="0.2">
      <c r="A11" s="202" t="s">
        <v>289</v>
      </c>
      <c r="B11" s="203">
        <v>1996300</v>
      </c>
      <c r="C11" s="203">
        <v>2062100</v>
      </c>
      <c r="D11" s="203">
        <v>2046900</v>
      </c>
      <c r="E11" s="203">
        <v>2031300</v>
      </c>
      <c r="F11" s="203"/>
      <c r="G11" s="203">
        <v>2012100</v>
      </c>
      <c r="H11" s="203"/>
      <c r="I11" s="152">
        <v>0.01</v>
      </c>
      <c r="J11" s="204"/>
      <c r="K11" s="205"/>
      <c r="L11" s="205"/>
      <c r="M11" s="206"/>
      <c r="N11" s="207"/>
    </row>
    <row r="12" spans="1:14" ht="12.75" customHeight="1" x14ac:dyDescent="0.2">
      <c r="B12" s="294"/>
      <c r="C12" s="294"/>
      <c r="D12" s="294"/>
      <c r="E12" s="294"/>
      <c r="F12" s="294"/>
      <c r="G12" s="294"/>
      <c r="H12" s="294"/>
      <c r="I12" s="43"/>
      <c r="K12" s="217"/>
      <c r="M12" s="106"/>
      <c r="N12" s="10"/>
    </row>
    <row r="13" spans="1:14" ht="15" customHeight="1" x14ac:dyDescent="0.2">
      <c r="A13" s="5" t="s">
        <v>11</v>
      </c>
      <c r="B13" s="294"/>
      <c r="C13" s="294"/>
      <c r="D13" s="294"/>
      <c r="E13" s="294"/>
      <c r="F13" s="294"/>
      <c r="G13" s="294"/>
      <c r="H13" s="294"/>
      <c r="I13" s="43"/>
      <c r="K13" s="217"/>
      <c r="M13" s="106"/>
      <c r="N13" s="10"/>
    </row>
    <row r="14" spans="1:14" ht="15" customHeight="1" x14ac:dyDescent="0.2">
      <c r="A14" s="12" t="s">
        <v>3</v>
      </c>
      <c r="B14" s="217">
        <v>1477300</v>
      </c>
      <c r="C14" s="217">
        <v>1517500</v>
      </c>
      <c r="D14" s="217">
        <v>1513700</v>
      </c>
      <c r="E14" s="217">
        <v>1512200</v>
      </c>
      <c r="F14" s="217"/>
      <c r="G14" s="217">
        <v>1508500</v>
      </c>
      <c r="H14" s="217"/>
      <c r="I14" s="128">
        <v>0.02</v>
      </c>
      <c r="J14" s="50"/>
      <c r="K14" s="217"/>
      <c r="M14" s="106"/>
      <c r="N14" s="10"/>
    </row>
    <row r="15" spans="1:14" ht="15" customHeight="1" x14ac:dyDescent="0.2">
      <c r="A15" s="12" t="s">
        <v>324</v>
      </c>
      <c r="B15" s="217">
        <v>130800</v>
      </c>
      <c r="C15" s="217">
        <v>150900</v>
      </c>
      <c r="D15" s="217">
        <v>156700</v>
      </c>
      <c r="E15" s="217">
        <v>161900</v>
      </c>
      <c r="F15" s="217"/>
      <c r="G15" s="217">
        <v>167700</v>
      </c>
      <c r="H15" s="217"/>
      <c r="I15" s="128">
        <v>0.28000000000000003</v>
      </c>
      <c r="J15" s="50"/>
      <c r="K15" s="217"/>
      <c r="M15" s="106"/>
      <c r="N15" s="10"/>
    </row>
    <row r="16" spans="1:14" s="194" customFormat="1" ht="18" customHeight="1" x14ac:dyDescent="0.2">
      <c r="A16" s="193" t="s">
        <v>301</v>
      </c>
      <c r="B16" s="203">
        <v>1608100</v>
      </c>
      <c r="C16" s="203">
        <v>1668400</v>
      </c>
      <c r="D16" s="203">
        <v>1670400</v>
      </c>
      <c r="E16" s="203">
        <v>1674100</v>
      </c>
      <c r="F16" s="203"/>
      <c r="G16" s="203">
        <v>1676200</v>
      </c>
      <c r="H16" s="203"/>
      <c r="I16" s="152">
        <v>0.04</v>
      </c>
      <c r="J16" s="204"/>
      <c r="K16" s="205"/>
      <c r="L16" s="209"/>
      <c r="M16" s="206"/>
      <c r="N16" s="207"/>
    </row>
    <row r="17" spans="1:16" ht="12.75" customHeight="1" x14ac:dyDescent="0.2">
      <c r="B17" s="294"/>
      <c r="C17" s="294"/>
      <c r="D17" s="294"/>
      <c r="E17" s="294"/>
      <c r="F17" s="294"/>
      <c r="G17" s="294"/>
      <c r="H17" s="294"/>
      <c r="I17" s="43"/>
      <c r="K17" s="217"/>
      <c r="M17" s="106"/>
      <c r="N17" s="10"/>
    </row>
    <row r="18" spans="1:16" ht="15" customHeight="1" x14ac:dyDescent="0.2">
      <c r="A18" s="6" t="s">
        <v>273</v>
      </c>
      <c r="B18" s="294"/>
      <c r="C18" s="294"/>
      <c r="D18" s="294"/>
      <c r="E18" s="294"/>
      <c r="F18" s="294"/>
      <c r="G18" s="294"/>
      <c r="H18" s="294"/>
      <c r="I18" s="43"/>
      <c r="K18" s="217"/>
      <c r="M18" s="106"/>
      <c r="N18" s="10"/>
    </row>
    <row r="19" spans="1:16" ht="15" customHeight="1" x14ac:dyDescent="0.2">
      <c r="A19" s="12" t="s">
        <v>323</v>
      </c>
      <c r="B19" s="217">
        <v>1164600</v>
      </c>
      <c r="C19" s="217">
        <v>1205400</v>
      </c>
      <c r="D19" s="217">
        <v>1200300</v>
      </c>
      <c r="E19" s="217">
        <v>1197200</v>
      </c>
      <c r="F19" s="217"/>
      <c r="G19" s="217">
        <v>1189400</v>
      </c>
      <c r="H19" s="217"/>
      <c r="I19" s="128">
        <v>0.02</v>
      </c>
      <c r="J19" s="50"/>
      <c r="K19" s="217"/>
      <c r="L19" s="36"/>
      <c r="M19" s="106"/>
      <c r="N19" s="10"/>
    </row>
    <row r="20" spans="1:16" ht="15" customHeight="1" x14ac:dyDescent="0.2">
      <c r="A20" s="12" t="s">
        <v>322</v>
      </c>
      <c r="B20" s="217">
        <v>93600</v>
      </c>
      <c r="C20" s="217">
        <v>98600</v>
      </c>
      <c r="D20" s="217">
        <v>102200</v>
      </c>
      <c r="E20" s="217">
        <v>105400</v>
      </c>
      <c r="F20" s="217"/>
      <c r="G20" s="217">
        <v>108800</v>
      </c>
      <c r="H20" s="217"/>
      <c r="I20" s="128">
        <v>0.16</v>
      </c>
      <c r="J20" s="50"/>
      <c r="K20" s="217"/>
      <c r="M20" s="106"/>
      <c r="N20" s="10"/>
    </row>
    <row r="21" spans="1:16" s="194" customFormat="1" ht="18" customHeight="1" x14ac:dyDescent="0.2">
      <c r="A21" s="193" t="s">
        <v>302</v>
      </c>
      <c r="B21" s="203">
        <v>1258200</v>
      </c>
      <c r="C21" s="203">
        <v>1304000</v>
      </c>
      <c r="D21" s="203">
        <v>1302500</v>
      </c>
      <c r="E21" s="203">
        <v>1302600</v>
      </c>
      <c r="F21" s="203"/>
      <c r="G21" s="203">
        <v>1298200</v>
      </c>
      <c r="H21" s="203"/>
      <c r="I21" s="152">
        <v>0.03</v>
      </c>
      <c r="J21" s="204"/>
      <c r="K21" s="205"/>
      <c r="L21" s="209"/>
      <c r="M21" s="206"/>
      <c r="N21" s="207"/>
    </row>
    <row r="22" spans="1:16" ht="12.75" customHeight="1" x14ac:dyDescent="0.2">
      <c r="B22" s="294"/>
      <c r="C22" s="294"/>
      <c r="D22" s="294"/>
      <c r="E22" s="294"/>
      <c r="F22" s="294"/>
      <c r="G22" s="294"/>
      <c r="H22" s="294"/>
      <c r="I22" s="43"/>
      <c r="M22" s="106"/>
      <c r="N22" s="10"/>
    </row>
    <row r="23" spans="1:16" s="194" customFormat="1" ht="18" customHeight="1" x14ac:dyDescent="0.2">
      <c r="A23" s="193" t="s">
        <v>321</v>
      </c>
      <c r="B23" s="203">
        <v>4862600</v>
      </c>
      <c r="C23" s="203">
        <v>5034400</v>
      </c>
      <c r="D23" s="203">
        <v>5019800</v>
      </c>
      <c r="E23" s="203">
        <v>5008000</v>
      </c>
      <c r="F23" s="203"/>
      <c r="G23" s="203">
        <v>4986500</v>
      </c>
      <c r="H23" s="203"/>
      <c r="I23" s="152">
        <v>0.03</v>
      </c>
      <c r="J23" s="204"/>
    </row>
    <row r="24" spans="1:16" ht="12.75" customHeight="1" x14ac:dyDescent="0.2">
      <c r="I24" s="43"/>
      <c r="L24" s="286"/>
      <c r="M24" s="286"/>
      <c r="N24" s="286"/>
      <c r="O24" s="286"/>
      <c r="P24" s="286"/>
    </row>
    <row r="25" spans="1:16" ht="15" customHeight="1" x14ac:dyDescent="0.2">
      <c r="A25" s="5" t="s">
        <v>69</v>
      </c>
      <c r="I25" s="43"/>
    </row>
    <row r="26" spans="1:16" ht="4.5" customHeight="1" x14ac:dyDescent="0.2">
      <c r="I26" s="43"/>
    </row>
    <row r="27" spans="1:16" s="102" customFormat="1" ht="15" customHeight="1" x14ac:dyDescent="0.2">
      <c r="A27" s="102" t="s">
        <v>2</v>
      </c>
      <c r="B27" s="295">
        <v>9.7000000000000003E-2</v>
      </c>
      <c r="C27" s="295">
        <v>8.1000000000000003E-2</v>
      </c>
      <c r="D27" s="295">
        <v>0.09</v>
      </c>
      <c r="E27" s="295">
        <v>9.4E-2</v>
      </c>
      <c r="F27" s="295"/>
      <c r="G27" s="295">
        <v>9.8000000000000004E-2</v>
      </c>
      <c r="H27" s="295"/>
      <c r="I27" s="43"/>
    </row>
    <row r="28" spans="1:16" s="102" customFormat="1" ht="15" customHeight="1" x14ac:dyDescent="0.2">
      <c r="A28" s="102" t="s">
        <v>124</v>
      </c>
      <c r="B28" s="295">
        <v>9.0999999999999998E-2</v>
      </c>
      <c r="C28" s="296">
        <v>8.1000000000000003E-2</v>
      </c>
      <c r="D28" s="295">
        <v>9.5000000000000001E-2</v>
      </c>
      <c r="E28" s="295">
        <v>9.4E-2</v>
      </c>
      <c r="F28" s="295"/>
      <c r="G28" s="295">
        <v>9.7000000000000003E-2</v>
      </c>
      <c r="H28" s="295"/>
      <c r="I28" s="43"/>
    </row>
    <row r="29" spans="1:16" s="102" customFormat="1" ht="15" customHeight="1" x14ac:dyDescent="0.2">
      <c r="A29" s="102" t="s">
        <v>273</v>
      </c>
      <c r="B29" s="296">
        <v>0.106</v>
      </c>
      <c r="C29" s="296">
        <v>0.09</v>
      </c>
      <c r="D29" s="295">
        <v>0.10299999999999999</v>
      </c>
      <c r="E29" s="295">
        <v>0.105</v>
      </c>
      <c r="F29" s="295"/>
      <c r="G29" s="295">
        <v>0.122</v>
      </c>
      <c r="H29" s="295"/>
      <c r="I29" s="43"/>
    </row>
    <row r="30" spans="1:16" ht="12.75" customHeight="1" x14ac:dyDescent="0.2">
      <c r="B30" s="24"/>
      <c r="C30" s="24"/>
      <c r="D30" s="24"/>
      <c r="E30" s="24"/>
      <c r="F30" s="24"/>
      <c r="G30" s="24"/>
      <c r="H30" s="24"/>
      <c r="I30" s="43"/>
    </row>
    <row r="31" spans="1:16" ht="15" customHeight="1" x14ac:dyDescent="0.2">
      <c r="A31" s="5" t="s">
        <v>275</v>
      </c>
      <c r="B31" s="24"/>
      <c r="C31" s="297"/>
      <c r="D31" s="24"/>
      <c r="E31" s="24"/>
      <c r="F31" s="24"/>
      <c r="G31" s="24"/>
      <c r="H31" s="24"/>
      <c r="I31" s="43"/>
      <c r="K31" s="286"/>
    </row>
    <row r="32" spans="1:16" ht="4.5" customHeight="1" x14ac:dyDescent="0.2">
      <c r="A32" s="5"/>
      <c r="B32" s="297"/>
      <c r="C32" s="297"/>
      <c r="D32" s="24"/>
      <c r="E32" s="24"/>
      <c r="F32" s="24"/>
      <c r="G32" s="24"/>
      <c r="H32" s="24"/>
      <c r="I32" s="43"/>
    </row>
    <row r="33" spans="1:12" ht="15" customHeight="1" x14ac:dyDescent="0.2">
      <c r="A33" s="12" t="s">
        <v>276</v>
      </c>
      <c r="B33" s="297">
        <v>1137600</v>
      </c>
      <c r="C33" s="217">
        <v>1183300</v>
      </c>
      <c r="D33" s="297">
        <v>1183300</v>
      </c>
      <c r="E33" s="297">
        <v>1185200</v>
      </c>
      <c r="F33" s="297"/>
      <c r="G33" s="297">
        <v>1182700</v>
      </c>
      <c r="H33" s="297"/>
      <c r="I33" s="394">
        <v>0.04</v>
      </c>
      <c r="J33" s="50"/>
    </row>
    <row r="34" spans="1:12" s="106" customFormat="1" ht="15" customHeight="1" x14ac:dyDescent="0.2">
      <c r="A34" s="106" t="s">
        <v>277</v>
      </c>
      <c r="B34" s="217">
        <v>2134200</v>
      </c>
      <c r="C34" s="217">
        <v>2212400</v>
      </c>
      <c r="D34" s="297">
        <v>2201800</v>
      </c>
      <c r="E34" s="297">
        <v>2190400</v>
      </c>
      <c r="F34" s="297"/>
      <c r="G34" s="297">
        <v>2174900</v>
      </c>
      <c r="H34" s="297"/>
      <c r="I34" s="394">
        <v>0.02</v>
      </c>
      <c r="J34" s="50"/>
      <c r="K34" s="298"/>
      <c r="L34" s="298"/>
    </row>
    <row r="35" spans="1:12" s="107" customFormat="1" ht="15" customHeight="1" x14ac:dyDescent="0.2">
      <c r="A35" s="107" t="s">
        <v>13</v>
      </c>
      <c r="B35" s="107">
        <v>2.2799999999999998</v>
      </c>
      <c r="C35" s="413">
        <v>2.2799999999999998</v>
      </c>
      <c r="D35" s="299">
        <v>2.2799999999999998</v>
      </c>
      <c r="E35" s="299">
        <v>2.29</v>
      </c>
      <c r="F35" s="299"/>
      <c r="G35" s="299">
        <v>2.29</v>
      </c>
      <c r="H35" s="299"/>
      <c r="I35" s="394" t="s">
        <v>622</v>
      </c>
      <c r="J35" s="50"/>
    </row>
    <row r="36" spans="1:12" s="108" customFormat="1" ht="15" customHeight="1" x14ac:dyDescent="0.2">
      <c r="A36" s="108" t="s">
        <v>278</v>
      </c>
      <c r="B36" s="1">
        <v>54.4</v>
      </c>
      <c r="C36" s="1">
        <v>54.9</v>
      </c>
      <c r="D36" s="300">
        <v>54.9</v>
      </c>
      <c r="E36" s="300">
        <v>55.1</v>
      </c>
      <c r="F36" s="300"/>
      <c r="G36" s="300">
        <v>54.9</v>
      </c>
      <c r="H36" s="300"/>
      <c r="I36" s="394">
        <v>0.01</v>
      </c>
      <c r="J36" s="50"/>
      <c r="K36" s="50"/>
    </row>
    <row r="37" spans="1:12" s="1" customFormat="1" ht="12.75" customHeight="1" x14ac:dyDescent="0.2">
      <c r="C37" s="2"/>
      <c r="D37" s="301"/>
      <c r="E37" s="301"/>
      <c r="F37" s="301"/>
      <c r="G37" s="301"/>
      <c r="H37" s="301"/>
      <c r="I37" s="395"/>
      <c r="J37" s="108"/>
      <c r="K37" s="108"/>
      <c r="L37" s="108"/>
    </row>
    <row r="38" spans="1:12" s="2" customFormat="1" ht="15" customHeight="1" x14ac:dyDescent="0.2">
      <c r="A38" s="5" t="s">
        <v>320</v>
      </c>
      <c r="I38" s="396"/>
      <c r="J38" s="7"/>
      <c r="K38" s="7"/>
      <c r="L38" s="7"/>
    </row>
    <row r="39" spans="1:12" s="2" customFormat="1" ht="4.5" customHeight="1" x14ac:dyDescent="0.2">
      <c r="B39" s="3"/>
      <c r="C39" s="3"/>
      <c r="D39" s="3"/>
      <c r="E39" s="3"/>
      <c r="F39" s="3"/>
      <c r="G39" s="3"/>
      <c r="H39" s="3"/>
      <c r="I39" s="397"/>
    </row>
    <row r="40" spans="1:12" s="10" customFormat="1" ht="15" customHeight="1" x14ac:dyDescent="0.2">
      <c r="A40" s="10" t="s">
        <v>99</v>
      </c>
      <c r="B40" s="302">
        <v>0.25461531252928499</v>
      </c>
      <c r="C40" s="302">
        <v>0.25922075574037245</v>
      </c>
      <c r="D40" s="302">
        <v>0.25800000000000001</v>
      </c>
      <c r="E40" s="302">
        <v>0.25463066106647186</v>
      </c>
      <c r="F40" s="302"/>
      <c r="G40" s="302">
        <v>0.25087774150535658</v>
      </c>
      <c r="H40" s="302"/>
    </row>
    <row r="41" spans="1:12" s="10" customFormat="1" ht="15" customHeight="1" x14ac:dyDescent="0.2">
      <c r="A41" s="10" t="s">
        <v>100</v>
      </c>
      <c r="B41" s="302">
        <v>0.21235123231187331</v>
      </c>
      <c r="C41" s="302">
        <v>0.20593021153498464</v>
      </c>
      <c r="D41" s="302">
        <v>0.20499999999999999</v>
      </c>
      <c r="E41" s="302">
        <v>0.20429784514243973</v>
      </c>
      <c r="F41" s="302"/>
      <c r="G41" s="302">
        <v>0.20530966941008783</v>
      </c>
      <c r="H41" s="302"/>
    </row>
    <row r="42" spans="1:12" s="10" customFormat="1" ht="15" customHeight="1" x14ac:dyDescent="0.2">
      <c r="A42" s="10" t="s">
        <v>101</v>
      </c>
      <c r="B42" s="302">
        <v>0.53303345515884171</v>
      </c>
      <c r="C42" s="302">
        <v>0.5348490327246429</v>
      </c>
      <c r="D42" s="302">
        <v>0.53700000000000003</v>
      </c>
      <c r="E42" s="302">
        <v>0.54108701607012422</v>
      </c>
      <c r="F42" s="302"/>
      <c r="G42" s="302">
        <v>0.54379511701687433</v>
      </c>
      <c r="H42" s="302"/>
    </row>
    <row r="43" spans="1:12" s="10" customFormat="1" ht="12.75" customHeight="1" x14ac:dyDescent="0.2">
      <c r="B43" s="102"/>
      <c r="C43" s="102"/>
      <c r="D43" s="102"/>
      <c r="E43" s="102"/>
      <c r="F43" s="102"/>
      <c r="G43" s="102"/>
      <c r="H43" s="102"/>
    </row>
    <row r="44" spans="1:12" s="10" customFormat="1" ht="15" customHeight="1" x14ac:dyDescent="0.2">
      <c r="A44" s="5" t="s">
        <v>279</v>
      </c>
      <c r="B44" s="102"/>
      <c r="C44" s="102"/>
      <c r="D44" s="102"/>
      <c r="E44" s="102"/>
      <c r="F44" s="102"/>
      <c r="G44" s="102"/>
      <c r="H44" s="102"/>
    </row>
    <row r="45" spans="1:12" s="10" customFormat="1" ht="4.5" customHeight="1" x14ac:dyDescent="0.2">
      <c r="A45" s="2"/>
      <c r="B45" s="102"/>
      <c r="C45" s="102"/>
      <c r="D45" s="102"/>
      <c r="E45" s="102"/>
      <c r="F45" s="102"/>
      <c r="G45" s="102"/>
      <c r="H45" s="102"/>
    </row>
    <row r="46" spans="1:12" s="10" customFormat="1" ht="15" customHeight="1" x14ac:dyDescent="0.2">
      <c r="A46" s="10" t="s">
        <v>102</v>
      </c>
      <c r="B46" s="102">
        <v>0.6661661160610004</v>
      </c>
      <c r="C46" s="102">
        <v>0.61962139423076923</v>
      </c>
      <c r="D46" s="102">
        <v>0.6189410661909226</v>
      </c>
      <c r="E46" s="102">
        <v>0.61237225287148411</v>
      </c>
      <c r="F46" s="102"/>
      <c r="G46" s="102">
        <v>0.60490635240357149</v>
      </c>
      <c r="H46" s="102"/>
    </row>
    <row r="47" spans="1:12" s="10" customFormat="1" ht="15" customHeight="1" x14ac:dyDescent="0.2">
      <c r="A47" s="10" t="s">
        <v>19</v>
      </c>
      <c r="B47" s="102">
        <v>0.53662361931457936</v>
      </c>
      <c r="C47" s="102">
        <v>0.50132211538461535</v>
      </c>
      <c r="D47" s="102">
        <v>0.50509509842460165</v>
      </c>
      <c r="E47" s="102">
        <v>0.50468782973078896</v>
      </c>
      <c r="F47" s="102"/>
      <c r="G47" s="102">
        <v>0.50392327811682647</v>
      </c>
      <c r="H47" s="102"/>
    </row>
    <row r="48" spans="1:12" s="10" customFormat="1" ht="15" customHeight="1" x14ac:dyDescent="0.2">
      <c r="A48" s="10" t="s">
        <v>103</v>
      </c>
      <c r="B48" s="102">
        <v>0.4198618480328361</v>
      </c>
      <c r="C48" s="102">
        <v>0.39182692307692307</v>
      </c>
      <c r="D48" s="102">
        <v>0.39384959632306249</v>
      </c>
      <c r="E48" s="102">
        <v>0.39269241204666727</v>
      </c>
      <c r="F48" s="102"/>
      <c r="G48" s="102">
        <v>0.39028349818116226</v>
      </c>
      <c r="H48" s="102"/>
    </row>
    <row r="49" spans="1:14" ht="15" customHeight="1" x14ac:dyDescent="0.2">
      <c r="A49" s="10" t="s">
        <v>280</v>
      </c>
      <c r="B49" s="301">
        <v>0.86540099183489461</v>
      </c>
      <c r="C49" s="301">
        <v>0.87124151309408338</v>
      </c>
      <c r="D49" s="301">
        <v>0.87507938834334853</v>
      </c>
      <c r="E49" s="301">
        <v>0.88</v>
      </c>
      <c r="F49" s="301"/>
      <c r="G49" s="301">
        <v>0.88415088713284629</v>
      </c>
      <c r="H49" s="301"/>
      <c r="I49" s="10"/>
    </row>
    <row r="50" spans="1:14" x14ac:dyDescent="0.2">
      <c r="I50" s="10"/>
    </row>
    <row r="51" spans="1:14" ht="15" customHeight="1" x14ac:dyDescent="0.2">
      <c r="A51" s="5" t="s">
        <v>381</v>
      </c>
      <c r="B51" s="217"/>
      <c r="C51" s="217"/>
      <c r="D51" s="217"/>
      <c r="E51" s="217"/>
      <c r="F51" s="217"/>
      <c r="G51" s="217"/>
      <c r="H51" s="217"/>
      <c r="I51" s="398"/>
    </row>
    <row r="52" spans="1:14" ht="15" customHeight="1" x14ac:dyDescent="0.2">
      <c r="A52" s="12" t="s">
        <v>382</v>
      </c>
      <c r="B52" s="217">
        <v>2154100</v>
      </c>
      <c r="C52" s="217">
        <v>2218600</v>
      </c>
      <c r="D52" s="217">
        <v>2258800</v>
      </c>
      <c r="E52" s="217">
        <v>2288600</v>
      </c>
      <c r="F52" s="217"/>
      <c r="G52" s="217">
        <v>2316600</v>
      </c>
      <c r="H52" s="217"/>
      <c r="I52" s="128">
        <v>0.08</v>
      </c>
    </row>
    <row r="53" spans="1:14" ht="15" customHeight="1" x14ac:dyDescent="0.2">
      <c r="A53" s="12" t="s">
        <v>383</v>
      </c>
      <c r="B53" s="217">
        <v>683400</v>
      </c>
      <c r="C53" s="217">
        <v>620100</v>
      </c>
      <c r="D53" s="217">
        <v>623300</v>
      </c>
      <c r="E53" s="217">
        <v>515200</v>
      </c>
      <c r="F53" s="217"/>
      <c r="G53" s="217">
        <v>509500</v>
      </c>
      <c r="H53" s="217"/>
      <c r="I53" s="128">
        <v>-0.25</v>
      </c>
    </row>
    <row r="54" spans="1:14" s="194" customFormat="1" ht="18" customHeight="1" x14ac:dyDescent="0.2">
      <c r="A54" s="202" t="s">
        <v>384</v>
      </c>
      <c r="B54" s="203">
        <v>2837500</v>
      </c>
      <c r="C54" s="203">
        <v>2838700</v>
      </c>
      <c r="D54" s="203">
        <v>2882100</v>
      </c>
      <c r="E54" s="203">
        <v>2803800</v>
      </c>
      <c r="F54" s="203"/>
      <c r="G54" s="203">
        <v>2826100</v>
      </c>
      <c r="H54" s="203"/>
      <c r="I54" s="152" t="s">
        <v>622</v>
      </c>
    </row>
    <row r="56" spans="1:14" ht="12.75" customHeight="1" x14ac:dyDescent="0.2">
      <c r="B56" s="303"/>
      <c r="C56" s="303"/>
      <c r="D56" s="303"/>
      <c r="E56" s="303"/>
      <c r="F56" s="303"/>
      <c r="G56" s="303"/>
      <c r="H56" s="303"/>
      <c r="I56" s="37"/>
      <c r="J56" s="50"/>
      <c r="L56" s="286"/>
      <c r="M56" s="106"/>
      <c r="N56" s="10"/>
    </row>
  </sheetData>
  <phoneticPr fontId="2" type="noConversion"/>
  <hyperlinks>
    <hyperlink ref="N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EDB373-3742-4EA8-BBA2-1242CEBE360E}"/>
</file>

<file path=customXml/itemProps2.xml><?xml version="1.0" encoding="utf-8"?>
<ds:datastoreItem xmlns:ds="http://schemas.openxmlformats.org/officeDocument/2006/customXml" ds:itemID="{66DB3CDB-D158-432B-AAD6-1C17C192FBC7}"/>
</file>

<file path=customXml/itemProps3.xml><?xml version="1.0" encoding="utf-8"?>
<ds:datastoreItem xmlns:ds="http://schemas.openxmlformats.org/officeDocument/2006/customXml" ds:itemID="{570F5ADF-0CC3-4CA7-940D-30303F1455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Home</vt:lpstr>
      <vt:lpstr>Definitions</vt:lpstr>
      <vt:lpstr>Rebased FY 2017</vt:lpstr>
      <vt:lpstr>Income Statement</vt:lpstr>
      <vt:lpstr>Adjusted EBITDA</vt:lpstr>
      <vt:lpstr>Cash Flow Statement</vt:lpstr>
      <vt:lpstr>Statement of financial position</vt:lpstr>
      <vt:lpstr>Capital expenditures</vt:lpstr>
      <vt:lpstr>Operating statistics</vt:lpstr>
      <vt:lpstr>Outlook 2018</vt:lpstr>
      <vt:lpstr>Broadband specs</vt:lpstr>
      <vt:lpstr>Multiple-play</vt:lpstr>
      <vt:lpstr>WIGO</vt:lpstr>
      <vt:lpstr>Pay TV</vt:lpstr>
      <vt:lpstr>Mobile</vt:lpstr>
      <vt:lpstr>Group structure</vt:lpstr>
      <vt:lpstr>Shareholder structure</vt:lpstr>
      <vt:lpstr>Debt profile</vt:lpstr>
      <vt:lpstr>Net leverage ratio</vt:lpstr>
      <vt:lpstr>Analyst coverage</vt:lpstr>
      <vt:lpstr>Calendar</vt:lpstr>
      <vt:lpstr>'Adjusted EBITDA'!Print_Area</vt:lpstr>
      <vt:lpstr>'Analyst coverage'!Print_Area</vt:lpstr>
      <vt:lpstr>'Broadband specs'!Print_Area</vt:lpstr>
      <vt:lpstr>Calendar!Print_Area</vt:lpstr>
      <vt:lpstr>'Capital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statistics'!Print_Area</vt:lpstr>
      <vt:lpstr>'Outlook 2018'!Print_Area</vt:lpstr>
      <vt:lpstr>'Pay TV'!Print_Area</vt:lpstr>
      <vt:lpstr>'Rebased FY 2017'!Print_Area</vt:lpstr>
      <vt:lpstr>'Shareholder structure'!Print_Area</vt:lpstr>
      <vt:lpstr>'Statement of financial position'!Print_Area</vt:lpstr>
      <vt:lpstr>WIGO!Print_Area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Dendas Dennis</cp:lastModifiedBy>
  <cp:lastPrinted>2018-04-24T22:34:55Z</cp:lastPrinted>
  <dcterms:created xsi:type="dcterms:W3CDTF">2009-05-05T13:38:16Z</dcterms:created>
  <dcterms:modified xsi:type="dcterms:W3CDTF">2018-04-25T20:55:40Z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