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20.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4580" yWindow="0" windowWidth="13545" windowHeight="12975" tabRatio="922"/>
  </bookViews>
  <sheets>
    <sheet name="Home" sheetId="10" r:id="rId1"/>
    <sheet name="Definitions" sheetId="38" r:id="rId2"/>
    <sheet name="Rebased FY 2016" sheetId="36" r:id="rId3"/>
    <sheet name="Income Statement" sheetId="31" r:id="rId4"/>
    <sheet name="Adjusted EBITDA" sheetId="16" r:id="rId5"/>
    <sheet name="Cash Flow Statement" sheetId="14" r:id="rId6"/>
    <sheet name="Statement of financial position" sheetId="13" r:id="rId7"/>
    <sheet name="Capital expenditures" sheetId="17" r:id="rId8"/>
    <sheet name="Operating statistics" sheetId="4" r:id="rId9"/>
    <sheet name="Outlook 2017" sheetId="44" r:id="rId10"/>
    <sheet name="Broadband specs" sheetId="22" r:id="rId11"/>
    <sheet name="Multiple-play" sheetId="24" r:id="rId12"/>
    <sheet name="WIGO" sheetId="43" r:id="rId13"/>
    <sheet name="Pay TV" sheetId="34" r:id="rId14"/>
    <sheet name="Mobile" sheetId="32" r:id="rId15"/>
    <sheet name="Group structure" sheetId="19" r:id="rId16"/>
    <sheet name="Shareholder structure" sheetId="18" r:id="rId17"/>
    <sheet name="Debt profile" sheetId="12" r:id="rId18"/>
    <sheet name="Analyst coverage" sheetId="28" r:id="rId19"/>
    <sheet name="Calendar" sheetId="39" r:id="rId20"/>
  </sheets>
  <definedNames>
    <definedName name="_xlnm.Print_Area" localSheetId="4">'Adjusted EBITDA'!$A$1:$P$35</definedName>
    <definedName name="_xlnm.Print_Area" localSheetId="18">'Analyst coverage'!$A$1:$J$49</definedName>
    <definedName name="_xlnm.Print_Area" localSheetId="10">'Broadband specs'!$A$1:$M$37</definedName>
    <definedName name="_xlnm.Print_Area" localSheetId="19">Calendar!$A$1:$L$31</definedName>
    <definedName name="_xlnm.Print_Area" localSheetId="7">'Capital expenditures'!$A$1:$R$28</definedName>
    <definedName name="_xlnm.Print_Area" localSheetId="5">'Cash Flow Statement'!$A$1:$P$75</definedName>
    <definedName name="_xlnm.Print_Area" localSheetId="17">'Debt profile'!$A$1:$N$33</definedName>
    <definedName name="_xlnm.Print_Area" localSheetId="1">Definitions!$B$1:$C$35</definedName>
    <definedName name="_xlnm.Print_Area" localSheetId="15">'Group structure'!$A$1:$I$65</definedName>
    <definedName name="_xlnm.Print_Area" localSheetId="0">Home!$A$1:$AC$65</definedName>
    <definedName name="_xlnm.Print_Area" localSheetId="3">'Income Statement'!$A$1:$N$86</definedName>
    <definedName name="_xlnm.Print_Area" localSheetId="14">Mobile!$A$2:$R$34</definedName>
    <definedName name="_xlnm.Print_Area" localSheetId="11">'Multiple-play'!$A$1:$K$45</definedName>
    <definedName name="_xlnm.Print_Area" localSheetId="8">'Operating statistics'!$A$1:$K$56</definedName>
    <definedName name="_xlnm.Print_Area" localSheetId="9">'Outlook 2017'!$A$1:$M$23</definedName>
    <definedName name="_xlnm.Print_Area" localSheetId="13">'Pay TV'!$A$1:$O$71</definedName>
    <definedName name="_xlnm.Print_Area" localSheetId="2">'Rebased FY 2016'!$A$1:$X$50</definedName>
    <definedName name="_xlnm.Print_Area" localSheetId="16">'Shareholder structure'!$A$1:$O$51</definedName>
    <definedName name="_xlnm.Print_Area" localSheetId="6">'Statement of financial position'!$A$1:$E$75</definedName>
  </definedNames>
  <calcPr calcId="145621"/>
</workbook>
</file>

<file path=xl/calcChain.xml><?xml version="1.0" encoding="utf-8"?>
<calcChain xmlns="http://schemas.openxmlformats.org/spreadsheetml/2006/main">
  <c r="H32" i="24"/>
  <c r="F32"/>
  <c r="F8"/>
  <c r="F16" i="18"/>
  <c r="F14"/>
  <c r="F12"/>
  <c r="F10"/>
  <c r="F8"/>
  <c r="F6"/>
  <c r="C16"/>
  <c r="C14"/>
  <c r="C12"/>
  <c r="C10"/>
  <c r="C8"/>
  <c r="C6"/>
  <c r="E8"/>
  <c r="E10"/>
  <c r="E12"/>
  <c r="E14"/>
  <c r="E16"/>
  <c r="E18"/>
  <c r="E6"/>
  <c r="B18"/>
  <c r="C41" i="12"/>
  <c r="C57"/>
  <c r="D41"/>
  <c r="C62"/>
  <c r="D39"/>
  <c r="I45"/>
  <c r="I47" s="1"/>
  <c r="E45"/>
  <c r="E57" s="1"/>
  <c r="F37"/>
  <c r="D37"/>
  <c r="D35"/>
  <c r="D57" l="1"/>
  <c r="I14"/>
  <c r="I16" s="1"/>
  <c r="F10"/>
  <c r="E14"/>
  <c r="D10"/>
  <c r="C26"/>
  <c r="D8"/>
  <c r="E26"/>
  <c r="D26" l="1"/>
</calcChain>
</file>

<file path=xl/sharedStrings.xml><?xml version="1.0" encoding="utf-8"?>
<sst xmlns="http://schemas.openxmlformats.org/spreadsheetml/2006/main" count="1053" uniqueCount="561">
  <si>
    <t>Business services</t>
  </si>
  <si>
    <t>% change yoy</t>
  </si>
  <si>
    <t>Basic cable television</t>
  </si>
  <si>
    <t>Residential broadband internet</t>
  </si>
  <si>
    <t>Expenses</t>
  </si>
  <si>
    <t>Depreciation</t>
  </si>
  <si>
    <t>Amortization</t>
  </si>
  <si>
    <t>Amortization of broadcasting rights</t>
  </si>
  <si>
    <t>EBITDA</t>
  </si>
  <si>
    <t>Operating profit</t>
  </si>
  <si>
    <t>Total Revenue</t>
  </si>
  <si>
    <t>Internet</t>
  </si>
  <si>
    <t>Telephony</t>
  </si>
  <si>
    <t>Services per customer relationship</t>
  </si>
  <si>
    <t>Finance income</t>
  </si>
  <si>
    <t>Finance expenses</t>
  </si>
  <si>
    <t>Share based compensation</t>
  </si>
  <si>
    <t>TABLE OF CONTENT</t>
  </si>
  <si>
    <t>Rob Goyens</t>
  </si>
  <si>
    <t>Broadband Internet</t>
  </si>
  <si>
    <t>€m</t>
  </si>
  <si>
    <t>Amount</t>
  </si>
  <si>
    <t>Maturity</t>
  </si>
  <si>
    <t>Total</t>
  </si>
  <si>
    <t>ASSETS</t>
  </si>
  <si>
    <t>Non-current Assets</t>
  </si>
  <si>
    <t>Property and equipment</t>
  </si>
  <si>
    <t>Goodwill</t>
  </si>
  <si>
    <t>Other intangible assets</t>
  </si>
  <si>
    <t>Deferred tax assets</t>
  </si>
  <si>
    <t>Derivative financial instruments</t>
  </si>
  <si>
    <t>Other assets</t>
  </si>
  <si>
    <t>Total non-current assets</t>
  </si>
  <si>
    <t>Current Assets</t>
  </si>
  <si>
    <t>Inventories</t>
  </si>
  <si>
    <t>Trade receivables</t>
  </si>
  <si>
    <t>Other current assets</t>
  </si>
  <si>
    <t>Cash and cash equivalents</t>
  </si>
  <si>
    <t>Total current assets</t>
  </si>
  <si>
    <t>TOTAL ASSETS</t>
  </si>
  <si>
    <t>EQUITY AND LIABILITIES</t>
  </si>
  <si>
    <t>Equity</t>
  </si>
  <si>
    <t>Share capital</t>
  </si>
  <si>
    <t>Share premium and other reserves</t>
  </si>
  <si>
    <t>Retained loss</t>
  </si>
  <si>
    <t>Non-current liabilities</t>
  </si>
  <si>
    <t>Loans and borrowings</t>
  </si>
  <si>
    <t>Derivative finacial instruments</t>
  </si>
  <si>
    <t>Deferred revenue</t>
  </si>
  <si>
    <t>Deferred tax liabilities</t>
  </si>
  <si>
    <t>Other liabilities</t>
  </si>
  <si>
    <t>Current liabilities</t>
  </si>
  <si>
    <t>Trade paybales</t>
  </si>
  <si>
    <t>Accrued expenses and other current liabilities</t>
  </si>
  <si>
    <t>Total current liabilities</t>
  </si>
  <si>
    <t>TOTAL EQUITY AND LIABILITIES</t>
  </si>
  <si>
    <t>Total non-current liabilities</t>
  </si>
  <si>
    <t>Net cash provided by operating activities</t>
  </si>
  <si>
    <t>Depreciation, amortization and impairment</t>
  </si>
  <si>
    <t>Cash interest expenses and cash derivatives</t>
  </si>
  <si>
    <t>Cash at beginning of period</t>
  </si>
  <si>
    <t>Cash at the end of period</t>
  </si>
  <si>
    <t>Net cash generated (used)</t>
  </si>
  <si>
    <t>Drawn</t>
  </si>
  <si>
    <t>Phone: +32 15 333 054</t>
  </si>
  <si>
    <t>Return to Home page</t>
  </si>
  <si>
    <t>Net loss on derivative financial instruments</t>
  </si>
  <si>
    <t>Net gain on derivative financial instruments</t>
  </si>
  <si>
    <t>Total Expenses</t>
  </si>
  <si>
    <t>Annualized churn for the three months ended</t>
  </si>
  <si>
    <t>INCOME STATEMENT</t>
  </si>
  <si>
    <t>CASH FLOW STATEMENT</t>
  </si>
  <si>
    <t>STATEMENT OF FINANCIAL POSITION</t>
  </si>
  <si>
    <t>Cost of services provided</t>
  </si>
  <si>
    <t>Gross profit</t>
  </si>
  <si>
    <t>Selling, general and administrative expenses</t>
  </si>
  <si>
    <t>Expenses by Nature</t>
  </si>
  <si>
    <t>Net interest income and foreign exchange gain</t>
  </si>
  <si>
    <t>ADJUSTED EBITDA</t>
  </si>
  <si>
    <t>Adjusted EBITDA margin</t>
  </si>
  <si>
    <t>Net increase (decrease) in cash and cash equivalents</t>
  </si>
  <si>
    <t>Working capital changes and other non cash items</t>
  </si>
  <si>
    <t>Purchases of property and equipment</t>
  </si>
  <si>
    <t>Net cash used in investing activities</t>
  </si>
  <si>
    <t>Net loss (gain) on derivative financial instruments</t>
  </si>
  <si>
    <t>DEBT PROFILE</t>
  </si>
  <si>
    <t>Total liabilities</t>
  </si>
  <si>
    <t>Current tax liability</t>
  </si>
  <si>
    <t>Revenue</t>
  </si>
  <si>
    <t>Total Services</t>
  </si>
  <si>
    <t>CAPITAL EXPENDITURES</t>
  </si>
  <si>
    <t>OPERATING STATISTICS</t>
  </si>
  <si>
    <t>SHAREHOLDER STRUCTURE</t>
  </si>
  <si>
    <t>Shareholders</t>
  </si>
  <si>
    <t>Outstanding shares</t>
  </si>
  <si>
    <t>%</t>
  </si>
  <si>
    <t>Warrants</t>
  </si>
  <si>
    <t>Total (fully diluted)</t>
  </si>
  <si>
    <t>% (fully diluted)</t>
  </si>
  <si>
    <t>GROUP STRUCTURE</t>
  </si>
  <si>
    <t>Interest</t>
  </si>
  <si>
    <t>Undrawn</t>
  </si>
  <si>
    <t>Set-top box rental</t>
  </si>
  <si>
    <t>Customer installations</t>
  </si>
  <si>
    <t>Network growth</t>
  </si>
  <si>
    <t>Single-play</t>
  </si>
  <si>
    <t>Dual-play</t>
  </si>
  <si>
    <t>Triple-Play</t>
  </si>
  <si>
    <t>Cable TV</t>
  </si>
  <si>
    <t>Fixed Telephony</t>
  </si>
  <si>
    <t>Total accrued capital expenditures</t>
  </si>
  <si>
    <t>Accrued capital expenditures as % of revenue</t>
  </si>
  <si>
    <t>BROADBAND SPECS</t>
  </si>
  <si>
    <t>Number of mailboxes</t>
  </si>
  <si>
    <t>Subscription fee (€ per month, incl 21% VAT)</t>
  </si>
  <si>
    <t>Volume</t>
  </si>
  <si>
    <t>Download</t>
  </si>
  <si>
    <t>Upload</t>
  </si>
  <si>
    <t>Price</t>
  </si>
  <si>
    <t>Data volume</t>
  </si>
  <si>
    <t>Specifications</t>
  </si>
  <si>
    <t>Web space</t>
  </si>
  <si>
    <t>Anti-virus</t>
  </si>
  <si>
    <t>Anti-spam</t>
  </si>
  <si>
    <t>Auto-reply</t>
  </si>
  <si>
    <t>Included</t>
  </si>
  <si>
    <t>50 MB</t>
  </si>
  <si>
    <r>
      <t>Liberty Global Consortium</t>
    </r>
    <r>
      <rPr>
        <vertAlign val="superscript"/>
        <sz val="8"/>
        <rFont val="Arial"/>
        <family val="2"/>
      </rPr>
      <t xml:space="preserve"> (1)</t>
    </r>
  </si>
  <si>
    <t>Telenet Webmail</t>
  </si>
  <si>
    <t>INVESTOR &amp; ANALYST CONTACT</t>
  </si>
  <si>
    <t>Maintenance and Other</t>
  </si>
  <si>
    <t>Broadband internet</t>
  </si>
  <si>
    <r>
      <t xml:space="preserve">Download </t>
    </r>
    <r>
      <rPr>
        <vertAlign val="superscript"/>
        <sz val="8"/>
        <rFont val="Arial"/>
        <family val="2"/>
      </rPr>
      <t>(1)</t>
    </r>
  </si>
  <si>
    <r>
      <t xml:space="preserve">Upload </t>
    </r>
    <r>
      <rPr>
        <vertAlign val="superscript"/>
        <sz val="8"/>
        <rFont val="Arial"/>
        <family val="2"/>
      </rPr>
      <t>(1)</t>
    </r>
  </si>
  <si>
    <t xml:space="preserve">(1) Theoretical speed; actual speed may be influenced by traffic on the Internet and other technical factors. </t>
  </si>
  <si>
    <t xml:space="preserve">(2)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
</t>
  </si>
  <si>
    <r>
      <t xml:space="preserve">Fair use </t>
    </r>
    <r>
      <rPr>
        <vertAlign val="superscript"/>
        <sz val="8"/>
        <rFont val="Arial"/>
        <family val="2"/>
      </rPr>
      <t>(2)</t>
    </r>
  </si>
  <si>
    <t>BNP Paribas Investment Partners SA</t>
  </si>
  <si>
    <t>Net Finance expense</t>
  </si>
  <si>
    <t>Net finance expense</t>
  </si>
  <si>
    <t>Basic Internet</t>
  </si>
  <si>
    <t>MOBILE</t>
  </si>
  <si>
    <t>Proceeds from issuance of debt, net of redemptions</t>
  </si>
  <si>
    <t>Interest payments due</t>
  </si>
  <si>
    <t>Semi-annually (Feb. and Aug.)</t>
  </si>
  <si>
    <t>Basic net earnings (loss) per share</t>
  </si>
  <si>
    <t>Diluted net earnings (loss) per share</t>
  </si>
  <si>
    <t>Loss on extinguishment of debt</t>
  </si>
  <si>
    <t>Total comprehensive income (loss) for the period</t>
  </si>
  <si>
    <t>Total equity attributable to owners of the Company</t>
  </si>
  <si>
    <t>Non-controlling interests</t>
  </si>
  <si>
    <t>Total equity</t>
  </si>
  <si>
    <t>Proceeds from sale of property and equipment</t>
  </si>
  <si>
    <t>Cash flows from operating activities</t>
  </si>
  <si>
    <t>Net cash from operating activities</t>
  </si>
  <si>
    <t>Cash flows from investing activities</t>
  </si>
  <si>
    <t>Cash flow from financing activities</t>
  </si>
  <si>
    <t>30 Mbps</t>
  </si>
  <si>
    <t>Broker</t>
  </si>
  <si>
    <t>Analyst</t>
  </si>
  <si>
    <t>E-mail</t>
  </si>
  <si>
    <t>Bank of America - Merrill Lynch</t>
  </si>
  <si>
    <t>Barclays Capital</t>
  </si>
  <si>
    <t>Citigroup</t>
  </si>
  <si>
    <t>Credit Suisse</t>
  </si>
  <si>
    <t>Paul Sidney</t>
  </si>
  <si>
    <t>paul.sidney@credit-suisse.com</t>
  </si>
  <si>
    <t>Goldman Sachs</t>
  </si>
  <si>
    <t>HSBC</t>
  </si>
  <si>
    <t>Nicolas Cote-Collison</t>
  </si>
  <si>
    <t>nicolas.cote-colisson@hsbcib.com</t>
  </si>
  <si>
    <t>ING</t>
  </si>
  <si>
    <t>Emmanuel Carlier</t>
  </si>
  <si>
    <t>emmanuel.carlier@ing.be</t>
  </si>
  <si>
    <t>JP Morgan</t>
  </si>
  <si>
    <t>KBC Securities</t>
  </si>
  <si>
    <t>Macquarie</t>
  </si>
  <si>
    <t>Kempen &amp; Co</t>
  </si>
  <si>
    <t>Stefaan Genoe</t>
  </si>
  <si>
    <t>Raymond James</t>
  </si>
  <si>
    <t>Stéphane Beyazian</t>
  </si>
  <si>
    <t>stephane.beyazian@raymondjames.com</t>
  </si>
  <si>
    <t>Marc Hesselink</t>
  </si>
  <si>
    <t>UBS</t>
  </si>
  <si>
    <t>ANALYST COVERAGE</t>
  </si>
  <si>
    <t>ABN AMRO</t>
  </si>
  <si>
    <t>marc.hesselink@nl.abnamro.com</t>
  </si>
  <si>
    <t>New Street Research</t>
  </si>
  <si>
    <t>Matthijs Van Leijenhorst</t>
  </si>
  <si>
    <t>matthijs.vanleijenhorst@keplercm.com</t>
  </si>
  <si>
    <t>Modem rental</t>
  </si>
  <si>
    <t>Wireless internet</t>
  </si>
  <si>
    <t>Included (for new customers only)</t>
  </si>
  <si>
    <t>Payments related to capital reductions and dividend</t>
  </si>
  <si>
    <t>Purchase of broadcasting rights for resale purposes</t>
  </si>
  <si>
    <t>Proceeds from the sale of broadcasting rights for resale purposes</t>
  </si>
  <si>
    <t>Other financing activities (incl. finance leases)</t>
  </si>
  <si>
    <t>August 15, 2022</t>
  </si>
  <si>
    <t>August 15, 2024</t>
  </si>
  <si>
    <t>sander.vanoort@kempen.nl</t>
  </si>
  <si>
    <t>Sander van Oort</t>
  </si>
  <si>
    <t>Net Leverage Ratio</t>
  </si>
  <si>
    <t>Senior Credit Facility</t>
  </si>
  <si>
    <t>Other Adjustments</t>
  </si>
  <si>
    <t>Net Total Debt</t>
  </si>
  <si>
    <t>Annualized EBITDA</t>
  </si>
  <si>
    <t>Licenses (3G mobile spectrum and DTT license)</t>
  </si>
  <si>
    <t>Telenet Security Pack</t>
  </si>
  <si>
    <t>Senior Secured Fixed Rate Notes</t>
  </si>
  <si>
    <t>€450 million Senior Secured Notes due 2022</t>
  </si>
  <si>
    <t>€250 million Senior Secured Notes due 2024</t>
  </si>
  <si>
    <t>Amended Senior Credit Facility</t>
  </si>
  <si>
    <t>Principal payments on capital leases (excluding network-related leases assumed in acquisitions)</t>
  </si>
  <si>
    <t>Principal payments on post acquisition additions to network leases</t>
  </si>
  <si>
    <t>Net interest expense, foreign exchange loss and other finance expense</t>
  </si>
  <si>
    <t>2GB</t>
  </si>
  <si>
    <t>1GB</t>
  </si>
  <si>
    <t>-</t>
  </si>
  <si>
    <t>Out-of-bundle</t>
  </si>
  <si>
    <t>Wi-Free</t>
  </si>
  <si>
    <t>3 Mbps</t>
  </si>
  <si>
    <r>
      <t xml:space="preserve">Speed </t>
    </r>
    <r>
      <rPr>
        <b/>
        <vertAlign val="superscript"/>
        <sz val="10"/>
        <rFont val="Arial"/>
        <family val="2"/>
      </rPr>
      <t>(1)</t>
    </r>
  </si>
  <si>
    <t>Whop</t>
  </si>
  <si>
    <t>Whoppa</t>
  </si>
  <si>
    <t>Optional</t>
  </si>
  <si>
    <t>Employees</t>
  </si>
  <si>
    <t>MULTIPLE-PLAY</t>
  </si>
  <si>
    <t>Multiple-play bundles</t>
  </si>
  <si>
    <t>Including</t>
  </si>
  <si>
    <r>
      <t xml:space="preserve">Unlimited calls to land lines in Belgium during offpeak hours </t>
    </r>
    <r>
      <rPr>
        <vertAlign val="superscript"/>
        <sz val="8"/>
        <rFont val="Arial"/>
        <family val="2"/>
      </rPr>
      <t>(3)</t>
    </r>
  </si>
  <si>
    <t>Pay as you go</t>
  </si>
  <si>
    <t>King</t>
  </si>
  <si>
    <t>Kong</t>
  </si>
  <si>
    <t>Activation fee per SIM card (€, incl 21% VAT)</t>
  </si>
  <si>
    <r>
      <t xml:space="preserve">Minutes </t>
    </r>
    <r>
      <rPr>
        <vertAlign val="superscript"/>
        <sz val="8"/>
        <rFont val="Arial"/>
        <family val="2"/>
      </rPr>
      <t>(1)</t>
    </r>
  </si>
  <si>
    <t>(1) To all networks, both land lines and mobile lines, both during peak and offpeak hours</t>
  </si>
  <si>
    <r>
      <t xml:space="preserve">Texts </t>
    </r>
    <r>
      <rPr>
        <vertAlign val="superscript"/>
        <sz val="8"/>
        <rFont val="Arial"/>
        <family val="2"/>
      </rPr>
      <t>(2)</t>
    </r>
  </si>
  <si>
    <t>(2) To all networks</t>
  </si>
  <si>
    <r>
      <t xml:space="preserve">Data </t>
    </r>
    <r>
      <rPr>
        <vertAlign val="superscript"/>
        <sz val="8"/>
        <rFont val="Arial"/>
        <family val="2"/>
      </rPr>
      <t>(3)</t>
    </r>
  </si>
  <si>
    <t>(3) 3G mobile data</t>
  </si>
  <si>
    <t>Minutes (€ per min)</t>
  </si>
  <si>
    <t>Texts (€ per text)</t>
  </si>
  <si>
    <t>Data (€ per MB)</t>
  </si>
  <si>
    <t>Optional packs</t>
  </si>
  <si>
    <t>King Surf (500 MB mobile data in Belgium - € per month, incl 21% VAT)</t>
  </si>
  <si>
    <t>Kong Surf (2 GB mobile data in Belgium - € per month, incl 21% VAT)</t>
  </si>
  <si>
    <t>SMS 5 (500 texts - € per month, incl 21% VAT)</t>
  </si>
  <si>
    <t>Kepler Cheuvreux</t>
  </si>
  <si>
    <t>N.M.  -  Not Meaningful</t>
  </si>
  <si>
    <t>PAY TELEVISION</t>
  </si>
  <si>
    <t>Thematic channels</t>
  </si>
  <si>
    <t>Local and international movies on demand</t>
  </si>
  <si>
    <t>Local and international series on demand</t>
  </si>
  <si>
    <t>Available on all screens and multi-device</t>
  </si>
  <si>
    <t>PRIME pay television movies and series channels</t>
  </si>
  <si>
    <t>PRIME movies and series catalog on demand</t>
  </si>
  <si>
    <t>Exclusive HBO channels, broadcast immediately after US release</t>
  </si>
  <si>
    <t>Premier League (UK)</t>
  </si>
  <si>
    <t>Bundesliga (Germany)</t>
  </si>
  <si>
    <t>DFB Pokal (Germany)</t>
  </si>
  <si>
    <t>Eredivisie (Netherlands)</t>
  </si>
  <si>
    <t>Coppa Italia (Italy)</t>
  </si>
  <si>
    <t>Super Cup (Spain)</t>
  </si>
  <si>
    <t>Copa del Rey (Spain, finals)</t>
  </si>
  <si>
    <t>NBA Basketball</t>
  </si>
  <si>
    <r>
      <t xml:space="preserve">Price </t>
    </r>
    <r>
      <rPr>
        <b/>
        <vertAlign val="superscript"/>
        <sz val="10"/>
        <rFont val="Arial"/>
        <family val="2"/>
      </rPr>
      <t>(1)</t>
    </r>
  </si>
  <si>
    <t>(1) Monthly subscription fee for Sporting Telenet is dependent on number of services ordered from Telenet (€16.15/month for triple-play subscribers, €21.55/month for dual-play subscribers and €26.95/month for Telenet Digital TV subscribers)</t>
  </si>
  <si>
    <t>Fixed | 6.25%</t>
  </si>
  <si>
    <t>Fixed | 6.75%</t>
  </si>
  <si>
    <t>jeff@pvtl.com</t>
  </si>
  <si>
    <t>Société Générale</t>
  </si>
  <si>
    <t>ottavio.adorisio@sgcib.com</t>
  </si>
  <si>
    <t>Pivotal Research Group</t>
  </si>
  <si>
    <t>Ottavio Adorisio</t>
  </si>
  <si>
    <r>
      <t>Subscription fee (€ per month, incl 21% VAT)</t>
    </r>
    <r>
      <rPr>
        <vertAlign val="superscript"/>
        <sz val="8"/>
        <rFont val="Arial"/>
        <family val="2"/>
      </rPr>
      <t xml:space="preserve"> </t>
    </r>
  </si>
  <si>
    <t>4G access</t>
  </si>
  <si>
    <t>King Supersize</t>
  </si>
  <si>
    <t>September 30, 2020</t>
  </si>
  <si>
    <t>Ruben Devos</t>
  </si>
  <si>
    <t>ruben.devos@kbcsecurities.be</t>
  </si>
  <si>
    <t>Guy Peddy</t>
  </si>
  <si>
    <t>guy.peddy@macquarie.com</t>
  </si>
  <si>
    <t>Weighted average shares outstanding (in million)</t>
  </si>
  <si>
    <t>Operating charges related to acquisitions or divestitures</t>
  </si>
  <si>
    <t>€ million (except shares and per share amounts)</t>
  </si>
  <si>
    <t>€ million</t>
  </si>
  <si>
    <r>
      <t xml:space="preserve">European states (6) and fixed lines in Turkey and Marocco </t>
    </r>
    <r>
      <rPr>
        <vertAlign val="superscript"/>
        <sz val="8"/>
        <rFont val="Arial"/>
        <family val="2"/>
      </rPr>
      <t>(3)</t>
    </r>
  </si>
  <si>
    <t>2,000 minutes to all fixed and mobile lines in EU27, USA, Canada,</t>
  </si>
  <si>
    <r>
      <t xml:space="preserve">Price </t>
    </r>
    <r>
      <rPr>
        <b/>
        <vertAlign val="superscript"/>
        <sz val="10"/>
        <rFont val="Arial"/>
        <family val="2"/>
      </rPr>
      <t>(4)</t>
    </r>
  </si>
  <si>
    <t>(3) FreePhone Europe: Call to all fixed lines in Belgium on an unlimited basis and up to 2,000 minutes to fixed and mobile Lines in 36 European countries, the USA and Canada during offpeak hours. Offpeak hours: on weekdays between 4:00 p.m. and 8:00 a.m., during the weekend and on holidays. For residential use only.</t>
  </si>
  <si>
    <t>Jeffrey Wlodarczak</t>
  </si>
  <si>
    <t>RBC</t>
  </si>
  <si>
    <t xml:space="preserve">Vikram Karnany </t>
  </si>
  <si>
    <t>vikram.karnany@ubs.com</t>
  </si>
  <si>
    <t>Play</t>
  </si>
  <si>
    <t>Play More</t>
  </si>
  <si>
    <t>Music choice channels</t>
  </si>
  <si>
    <t>Total Facility</t>
  </si>
  <si>
    <t>David Wright</t>
  </si>
  <si>
    <t>dawright@baml.com</t>
  </si>
  <si>
    <t>Daniel Morris</t>
  </si>
  <si>
    <t>Play and Play More lline-up</t>
  </si>
  <si>
    <t>daniel.m.morris@barclays.com</t>
  </si>
  <si>
    <t>As reported</t>
  </si>
  <si>
    <t>Video</t>
  </si>
  <si>
    <t>Fixed-line telephony</t>
  </si>
  <si>
    <t>Mobile telephony</t>
  </si>
  <si>
    <t>Customer relationship information - Combined Network</t>
  </si>
  <si>
    <t>Triple-play customers</t>
  </si>
  <si>
    <t>Total customer relationships</t>
  </si>
  <si>
    <t>ARPU per customer relationship (€/month)</t>
  </si>
  <si>
    <t>Penetration</t>
  </si>
  <si>
    <r>
      <t>Digitalization rate</t>
    </r>
    <r>
      <rPr>
        <vertAlign val="superscript"/>
        <sz val="8"/>
        <rFont val="Arial"/>
        <family val="2"/>
      </rPr>
      <t xml:space="preserve"> </t>
    </r>
  </si>
  <si>
    <t>Revenue by nature</t>
  </si>
  <si>
    <t>Other</t>
  </si>
  <si>
    <t>Subscription revenue:</t>
  </si>
  <si>
    <t>Internet Fiber 100</t>
  </si>
  <si>
    <t>100 Mbps</t>
  </si>
  <si>
    <t>Internet Fiber 200</t>
  </si>
  <si>
    <t>200 Mbps</t>
  </si>
  <si>
    <t>Income taxes paid</t>
  </si>
  <si>
    <t>Total video</t>
  </si>
  <si>
    <t>Cable subscription revenue</t>
  </si>
  <si>
    <t>Total subscription revenue</t>
  </si>
  <si>
    <t>Share of the result of equity accounted investees</t>
  </si>
  <si>
    <t>Cash payments for direct acquisiton and divestiture costs</t>
  </si>
  <si>
    <t>Revolving Credit Facility (Facility X)</t>
  </si>
  <si>
    <t>Revolving Credit Facility (Facility Z)</t>
  </si>
  <si>
    <t>June 30, 2018</t>
  </si>
  <si>
    <t>Own Shares</t>
  </si>
  <si>
    <t>Passion XL</t>
  </si>
  <si>
    <t>Unrestricted 7-day catch-up TV</t>
  </si>
  <si>
    <t>€530 million Senior Secured Notes due 2027</t>
  </si>
  <si>
    <t>July 15, 2027</t>
  </si>
  <si>
    <t>Fixed | 4.875%</t>
  </si>
  <si>
    <t>Semi-annually (Jan. and July)</t>
  </si>
  <si>
    <t>(1) Including 94.827 Liquidation Dispreference Shares.</t>
  </si>
  <si>
    <t>Total broadband internet</t>
  </si>
  <si>
    <t>Total fixed-line telephony</t>
  </si>
  <si>
    <t>Degroof Petercam</t>
  </si>
  <si>
    <t>DEFINITIONS</t>
  </si>
  <si>
    <t>10 (5 GB)</t>
  </si>
  <si>
    <t>(2)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</si>
  <si>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t>(4) Including basic cable television subscription fee, including HD Digicorder</t>
  </si>
  <si>
    <t>Basic video subscription fee included</t>
  </si>
  <si>
    <t>Enhanced video</t>
  </si>
  <si>
    <t>"Triiing" app included (free WiFi calling at fixed line rates)</t>
  </si>
  <si>
    <t>The shareholders structure above reflects the share register of Telenet Group Holding NV, all transparency declarations received by the Company, as well as the latest notification of each relevant shareholder as notified to the Financial Services &amp; Markets Authority (FSMA) pursuant to Article 12 of the Royal Decree of April 27, 2007 on public takeover bids in light of the LGI Offer. The latter notifications can be consulted on the FSMA’s website (www.fsma.be) .</t>
  </si>
  <si>
    <t>REPORTING CALENDAR</t>
  </si>
  <si>
    <t>Investor &amp; Analyst Conference call</t>
  </si>
  <si>
    <t>Deferred tax</t>
  </si>
  <si>
    <t>Q4'15</t>
  </si>
  <si>
    <t>FY'15</t>
  </si>
  <si>
    <t>Profit before income tax</t>
  </si>
  <si>
    <t>Remeasurements of defined benefit liability/(asset)</t>
  </si>
  <si>
    <t>Gain on disposal of property and equipment and other intangible assets</t>
  </si>
  <si>
    <t>Restructuring gains (charges)</t>
  </si>
  <si>
    <t>Adjusted EBITDA</t>
  </si>
  <si>
    <t>Accrued capital expenditures</t>
  </si>
  <si>
    <t>Multiple-play penetration</t>
  </si>
  <si>
    <t>Total Services (excl mobile telephony)</t>
  </si>
  <si>
    <t>Business fixed-line telephony</t>
  </si>
  <si>
    <t>Residential fixed-line telephony</t>
  </si>
  <si>
    <t>Business broadband internet</t>
  </si>
  <si>
    <t xml:space="preserve">Enhanced video </t>
  </si>
  <si>
    <t xml:space="preserve">Basic video </t>
  </si>
  <si>
    <r>
      <t>Homes passed - Combined Network</t>
    </r>
    <r>
      <rPr>
        <vertAlign val="superscript"/>
        <sz val="8"/>
        <rFont val="Arial"/>
        <family val="2"/>
      </rPr>
      <t xml:space="preserve"> </t>
    </r>
  </si>
  <si>
    <t>85  basic enhanced video channels, including 17 HD channels</t>
  </si>
  <si>
    <t>Paid access to Play, Play More and Play Sports possible</t>
  </si>
  <si>
    <t>"Yelo Play" app included</t>
  </si>
  <si>
    <t>Play Sports line-up</t>
  </si>
  <si>
    <t>Soccer</t>
  </si>
  <si>
    <t>Jupiler Pro League (Belgium)</t>
  </si>
  <si>
    <t>Crocky Cup (Belgium)</t>
  </si>
  <si>
    <t>La Liga (Spain)</t>
  </si>
  <si>
    <t>Coupe de la Ligue (France)</t>
  </si>
  <si>
    <t>Basketball</t>
  </si>
  <si>
    <t>Euroleague</t>
  </si>
  <si>
    <t>Scooore League (Belgium)</t>
  </si>
  <si>
    <t>Volleyball</t>
  </si>
  <si>
    <t>Belgian League</t>
  </si>
  <si>
    <t>Hockey</t>
  </si>
  <si>
    <t>Euro Hockey League</t>
  </si>
  <si>
    <t>Motorsports</t>
  </si>
  <si>
    <t>Formula 1</t>
  </si>
  <si>
    <t>Formula E</t>
  </si>
  <si>
    <t>WRC</t>
  </si>
  <si>
    <t>MX GP motorcross</t>
  </si>
  <si>
    <t>Golf</t>
  </si>
  <si>
    <t>European Tour</t>
  </si>
  <si>
    <t>USPGA</t>
  </si>
  <si>
    <t>Ryder Cup</t>
  </si>
  <si>
    <t>Cyclocross</t>
  </si>
  <si>
    <t>UCI world cup</t>
  </si>
  <si>
    <t>Superprestige</t>
  </si>
  <si>
    <t>Cycling</t>
  </si>
  <si>
    <t>Tour down Under</t>
  </si>
  <si>
    <t>Tour de Suisse</t>
  </si>
  <si>
    <t>Tour des Fjords</t>
  </si>
  <si>
    <t>Cadel Evans Classic</t>
  </si>
  <si>
    <t>Owners of the Company</t>
  </si>
  <si>
    <t>Subscription revenue</t>
  </si>
  <si>
    <t>Network operating expenses</t>
  </si>
  <si>
    <t>Staff-related expenses</t>
  </si>
  <si>
    <t>Sales and marketing expenses</t>
  </si>
  <si>
    <t>Outsourced labor and Professional services</t>
  </si>
  <si>
    <t>Other indirect expenses</t>
  </si>
  <si>
    <t>Q1'16</t>
  </si>
  <si>
    <t>Rebased</t>
  </si>
  <si>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</si>
  <si>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</si>
  <si>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</si>
  <si>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</si>
  <si>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</si>
  <si>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</si>
  <si>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</si>
  <si>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</si>
  <si>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</si>
  <si>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</si>
  <si>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</si>
  <si>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</si>
  <si>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t>
  </si>
  <si>
    <t>Profit (loss) for the period</t>
  </si>
  <si>
    <t>Profit (loss) attributable to:</t>
  </si>
  <si>
    <t>Total comprehensive income (loss) for the period, attributable to:</t>
  </si>
  <si>
    <t>Earnings (loss) per share:</t>
  </si>
  <si>
    <t>Repurchase of own shares, net of sale of own shares</t>
  </si>
  <si>
    <t xml:space="preserve">Mobile </t>
  </si>
  <si>
    <t>Postpaid</t>
  </si>
  <si>
    <t>Prepaid</t>
  </si>
  <si>
    <t>Total mobile subscribers</t>
  </si>
  <si>
    <t>200 GB</t>
  </si>
  <si>
    <t>Currency</t>
  </si>
  <si>
    <t>EUR</t>
  </si>
  <si>
    <t>Morgan Stanley</t>
  </si>
  <si>
    <t>Laura Ashforth</t>
  </si>
  <si>
    <t>laura.ashforth@morganstanley.com</t>
  </si>
  <si>
    <t>Direct costs (programming, copyrights, interconnect and other)</t>
  </si>
  <si>
    <t>Depreciation, amortization, impairment and restructuring charges</t>
  </si>
  <si>
    <t>Net interest expense, foreign exchange loss and other finance expenses</t>
  </si>
  <si>
    <t>Purchases of intangibles</t>
  </si>
  <si>
    <t>Acquisition of and loans to subsidiaries and equity accounted investees</t>
  </si>
  <si>
    <t>Cash flow from (used in) financing activities</t>
  </si>
  <si>
    <t>Revolving Facility Excluded Amount</t>
  </si>
  <si>
    <r>
      <t xml:space="preserve">Public </t>
    </r>
    <r>
      <rPr>
        <vertAlign val="superscript"/>
        <sz val="8"/>
        <rFont val="Arial"/>
        <family val="2"/>
      </rPr>
      <t>(2)</t>
    </r>
  </si>
  <si>
    <t>(2) Including 16 Liquidation Dispreference Shares held by Interkabel Vlaanderen CVBA and 30 golden Shares held by the financing intermunicipalities</t>
  </si>
  <si>
    <t>Quarterly (March, June, Sept., Dec.)</t>
  </si>
  <si>
    <t>REBASED GROWTH</t>
  </si>
  <si>
    <t>Q2'16</t>
  </si>
  <si>
    <t>H1'16</t>
  </si>
  <si>
    <t>Play Sports</t>
  </si>
  <si>
    <t>From 18.40</t>
  </si>
  <si>
    <t>150 GB</t>
  </si>
  <si>
    <t>Not applicable</t>
  </si>
  <si>
    <t>rob.goyens@telenetgroup.be</t>
  </si>
  <si>
    <t>Q3'16</t>
  </si>
  <si>
    <t>9M'16</t>
  </si>
  <si>
    <t>Michael Bishop</t>
  </si>
  <si>
    <t>michael.bishop@gs.com</t>
  </si>
  <si>
    <t>Nawar Cristini</t>
  </si>
  <si>
    <t>nawar.cristini@jpmorgan.com</t>
  </si>
  <si>
    <t>Deutsche Bank</t>
  </si>
  <si>
    <t>Roshan Ranjit</t>
  </si>
  <si>
    <t>roshan.ranjit@db.com</t>
  </si>
  <si>
    <t>BlackRock, Inc.</t>
  </si>
  <si>
    <t>Vice-President Treasury, Investor Relations &amp; Real Estate</t>
  </si>
  <si>
    <t>Overdraft Facility</t>
  </si>
  <si>
    <t>Unrealized synergies</t>
  </si>
  <si>
    <t>Annualized EBITDA, incl. unrealized synergies</t>
  </si>
  <si>
    <t>10 Mbps</t>
  </si>
  <si>
    <t>20 Mbps</t>
  </si>
  <si>
    <t>WIGO</t>
  </si>
  <si>
    <t>For an overview of the BASE mobile tariff plans, we refer to https://www.base.be/nl.html</t>
  </si>
  <si>
    <t>Q4'16</t>
  </si>
  <si>
    <t>FY'16</t>
  </si>
  <si>
    <r>
      <t xml:space="preserve">Reporting Dates </t>
    </r>
    <r>
      <rPr>
        <b/>
        <vertAlign val="superscript"/>
        <sz val="9"/>
        <rFont val="Arial"/>
        <family val="2"/>
      </rPr>
      <t>(1)</t>
    </r>
  </si>
  <si>
    <t>(1) Dates may be subject ti change</t>
  </si>
  <si>
    <t>Start of the closed period for the H1 2017 results</t>
  </si>
  <si>
    <t>H1 2017 results</t>
  </si>
  <si>
    <t>Start of the closed period for the 9M 2017 results</t>
  </si>
  <si>
    <t>9M 2017 results</t>
  </si>
  <si>
    <t>Monday, July 3, 2017</t>
  </si>
  <si>
    <t>Monday, October 2, 2017</t>
  </si>
  <si>
    <t>Thursday, October 26, 2017 (7:00am CET)</t>
  </si>
  <si>
    <t>Thursday, October 26, 2017 (3:00pm CET)</t>
  </si>
  <si>
    <t>s.genoe@degroofpetercam.com</t>
  </si>
  <si>
    <t>james@newstreetresearch.com</t>
  </si>
  <si>
    <t>James Ratzer</t>
  </si>
  <si>
    <t>Wilton Fry</t>
  </si>
  <si>
    <t>wilton.fry@rbccm.com</t>
  </si>
  <si>
    <t>Term Loan AE</t>
  </si>
  <si>
    <t>Term Loan AF</t>
  </si>
  <si>
    <t>January 31, 2025</t>
  </si>
  <si>
    <t>Floating | 3-month EURIBOR (0% floor) + 3.25%</t>
  </si>
  <si>
    <t>Floating | 1-month EURIBOR (0% floor) + 2.75%</t>
  </si>
  <si>
    <t>Floating | 1-month EURIBOR (0% floor) + 2.25%</t>
  </si>
  <si>
    <t>Floating | 1-month EURIBOR (0% floor) + 1.60%</t>
  </si>
  <si>
    <t>Impairment of investments in equity accounted investees</t>
  </si>
  <si>
    <t>Impair of long-lived assets - Intangible</t>
  </si>
  <si>
    <t>—%</t>
  </si>
  <si>
    <t>N.M.</t>
  </si>
  <si>
    <r>
      <t>Under “</t>
    </r>
    <r>
      <rPr>
        <b/>
        <sz val="8"/>
        <rFont val="Arial"/>
        <family val="2"/>
      </rPr>
      <t>Choose Your Device</t>
    </r>
    <r>
      <rPr>
        <sz val="8"/>
        <rFont val="Arial"/>
        <family val="2"/>
      </rPr>
      <t>”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</si>
  <si>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measure.µ</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</si>
  <si>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</si>
  <si>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</si>
  <si>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Income tax benefit (expense)</t>
  </si>
  <si>
    <t>Adjusted Free Cash Flow</t>
  </si>
  <si>
    <t xml:space="preserve">Adjusted Free Cash Flow </t>
  </si>
  <si>
    <t>Expenses financed by an intermediary</t>
  </si>
  <si>
    <t>Principal payments on amounts financed by vendors and intermediaries</t>
  </si>
  <si>
    <t>Income tax expense (benefit)</t>
  </si>
  <si>
    <t>6 GB</t>
  </si>
  <si>
    <t>Unlimited</t>
  </si>
  <si>
    <t>Quarterly (Jan., April, July, Oct.)</t>
  </si>
  <si>
    <t>December 31, 2017</t>
  </si>
  <si>
    <t>Nayab Amjad</t>
  </si>
  <si>
    <t>nayab.amjad@investmentresearch.citi.com</t>
  </si>
  <si>
    <t>Impairment of an investment in an equity accounted investee</t>
  </si>
  <si>
    <t>Net profit margin</t>
  </si>
  <si>
    <t>OUTLOOK 2017</t>
  </si>
  <si>
    <t>Adjusted EBITDA growth (rebased)</t>
  </si>
  <si>
    <t>Accrued capital expenditures, as a % of revenue</t>
  </si>
  <si>
    <t>Outlook 2017</t>
  </si>
  <si>
    <r>
      <t>2016 rebased</t>
    </r>
    <r>
      <rPr>
        <b/>
        <vertAlign val="superscript"/>
        <sz val="8"/>
        <color indexed="23"/>
        <rFont val="Arial"/>
        <family val="2"/>
      </rPr>
      <t>1</t>
    </r>
  </si>
  <si>
    <t>Stable</t>
  </si>
  <si>
    <t>Mid-single-digit</t>
  </si>
  <si>
    <r>
      <t>Around 24%</t>
    </r>
    <r>
      <rPr>
        <vertAlign val="superscript"/>
        <sz val="8"/>
        <rFont val="Arial"/>
        <family val="2"/>
      </rPr>
      <t>2</t>
    </r>
  </si>
  <si>
    <r>
      <t>€350.0 - €375.0 million</t>
    </r>
    <r>
      <rPr>
        <vertAlign val="superscript"/>
        <sz val="8"/>
        <rFont val="Arial"/>
        <family val="2"/>
      </rPr>
      <t>3</t>
    </r>
  </si>
  <si>
    <t>2016 reported</t>
  </si>
  <si>
    <t>Rebase impact</t>
  </si>
  <si>
    <t>n/a</t>
  </si>
  <si>
    <t>1 For purposes of determining our 2017 guidance, our 2016 revenue and Adjusted EBITDA have been rebased to reflect (i) an additional 6-week contribution of BASE prior to the acquisition on February 11, 2016, (ii) the recent sale of our international MVNO business Ortel Mobile to Lycamobile, (iii) the divestment of certain fixed legacy products at BASE and (iv) the December 2016 settlement with the Walloon government on Pylon taxes.</t>
  </si>
  <si>
    <t>2 Excluding the recognition of the Belgian football broadcasting rights.</t>
  </si>
  <si>
    <t>3  Assuming the tax payment on our 2016 tax return will not occur until early 2018.</t>
  </si>
  <si>
    <t>Wednesday August 2, 2017 (7:00am CET)</t>
  </si>
  <si>
    <t>Wednesday August 2, 2017 (3:00pm CET)</t>
  </si>
  <si>
    <t>TELENET - INVESTOR &amp; ANALYST TOOLKIT Q1 2017</t>
  </si>
  <si>
    <r>
      <t xml:space="preserve">For purposes of calculating </t>
    </r>
    <r>
      <rPr>
        <b/>
        <sz val="8"/>
        <rFont val="Arial"/>
        <family val="2"/>
      </rPr>
      <t>rebased</t>
    </r>
    <r>
      <rPr>
        <sz val="8"/>
        <rFont val="Arial"/>
        <family val="2"/>
      </rPr>
      <t xml:space="preserve"> growth rates on a comparable basis for the three months ended March 31, 2017, we have adjusted our historical revenue and Adjusted EBITDA to include the pre-acquisition revenue and Adjusted EBITDA of BASE in our rebased amounts for the three months ended March 31, 2016 to the same extent that the revenue and Adjusted EBITDA are included in our results for the three months ended March 31, 2017 (BASE being fully consolidated since February 11, 2016). We have reflected the revenue and operating profit of BASE in our 2016 rebased amounts based on what we believe to be the most reliable information that is currently available (generally pre-acquisition financial statements), as adjusted for the estimated effects of (i) any significant effects of acquisition accounting adjustments, (ii) any significant differences between our accounting policies and those of the acquired entities and (iii) other items we deems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Furthermore, our revenueand Adjusted EBITDA for the three months ended March 31, 2017 and the three months ended March 31, 2016 reflects the sale of Ortel to Lycamobile as per March 1, 2017 and the discontinuation of certain legacy fixed-line products at BASE. The rebased growth percentages have been presented as a basis for assessing growth rates on a comparable basis, and are not presented as a measure of our pro forma financial performance.</t>
    </r>
  </si>
  <si>
    <t>Thursday, April 27, 2017 (6:30pm CET)</t>
  </si>
  <si>
    <t>Arete Research</t>
  </si>
  <si>
    <t>Louis Citroën</t>
  </si>
  <si>
    <t>louis.citroen@arete.net</t>
  </si>
  <si>
    <t>The debt maturity profile as of March 31, 2017 (before the April 2017 refinancing) was the following:</t>
  </si>
  <si>
    <t>Floating | 1-month LIBOR (0% floor) + 3.00%</t>
  </si>
  <si>
    <t>The debt maturity profile as of March 31, 2017 post the April 2017 refinancing) was the following:</t>
  </si>
  <si>
    <t>Term Loan AH</t>
  </si>
  <si>
    <t>Term Loan AI</t>
  </si>
  <si>
    <t>March 31, 2026</t>
  </si>
  <si>
    <t>June 30, 2025</t>
  </si>
  <si>
    <t>Floating | 3-month EURIBOR (0% floor) + 3.00%</t>
  </si>
  <si>
    <t>Floating | 1-month LIBOR (0% floor) + 2.75%</t>
  </si>
  <si>
    <t>The shareholder structure as of April 21, 2017 was the following:</t>
  </si>
  <si>
    <t>The structure of the Telenet Group as of March 1, 2017 is the following:</t>
  </si>
  <si>
    <t>Digital TV + Basic Internet</t>
  </si>
  <si>
    <t>Digital TV + Internet Fiber 100</t>
  </si>
  <si>
    <t>Digital TV + Internet Fiber 200</t>
  </si>
  <si>
    <t>Revenue (rebased)</t>
  </si>
  <si>
    <t>Q1'17</t>
  </si>
  <si>
    <t>(1) Maintenance and Other capital expenditures in Q1 2016 reflected the recognition of the non-exclusive broadcasting rights for the Jupiler Pro League for the 2016-2017 season and the exclusive UK Premier League broadcasting rights for the three seasons starting 2016-2017. Under EU IFRS, these broadcasting rights have been capitalized as intangible assets and will be amortized on a pro-rata basis as the season progresses.</t>
  </si>
  <si>
    <r>
      <t xml:space="preserve">130.3 </t>
    </r>
    <r>
      <rPr>
        <vertAlign val="superscript"/>
        <sz val="8"/>
        <rFont val="Arial"/>
        <family val="2"/>
      </rPr>
      <t>(1)</t>
    </r>
  </si>
  <si>
    <t>Monthly</t>
  </si>
</sst>
</file>

<file path=xl/styles.xml><?xml version="1.0" encoding="utf-8"?>
<styleSheet xmlns="http://schemas.openxmlformats.org/spreadsheetml/2006/main">
  <numFmts count="21">
    <numFmt numFmtId="43" formatCode="_ * #,##0.00_ ;_ * \-#,##0.00_ ;_ * &quot;-&quot;??_ ;_ @_ "/>
    <numFmt numFmtId="164" formatCode="_(* #,##0.00_);_(* \(#,##0.00\);_(* &quot;-&quot;??_);_(@_)"/>
    <numFmt numFmtId="165" formatCode="0.0"/>
    <numFmt numFmtId="166" formatCode="#,##0.0_);\(#,##0.0\)"/>
    <numFmt numFmtId="167" formatCode="0.0%"/>
    <numFmt numFmtId="168" formatCode="_(* #,##0.0_);_(* \(#,##0.0\);_(* &quot;-&quot;??_);_(@_)"/>
    <numFmt numFmtId="169" formatCode="_(* #,##0_);_(* \(#,##0\);_(* &quot;-&quot;??_);_(@_)"/>
    <numFmt numFmtId="170" formatCode="_(* #,##0.0_);_(* \(#,##0.0\);_(* &quot;-&quot;?_);_(@_)"/>
    <numFmt numFmtId="171" formatCode="#,##0.0"/>
    <numFmt numFmtId="172" formatCode="_(* #,##0.0_);_(* \(#,##0.0\);_(* &quot;-&quot;_);_(@_)"/>
    <numFmt numFmtId="173" formatCode="_(* #,##0_);_(* \(#,##0\);_(* &quot;-&quot;?_);_(@_)"/>
    <numFmt numFmtId="174" formatCode="[$-409]d\-mmm\-yy;@"/>
    <numFmt numFmtId="175" formatCode="0.000%"/>
    <numFmt numFmtId="176" formatCode="0.0000%"/>
    <numFmt numFmtId="177" formatCode="0.00000%"/>
    <numFmt numFmtId="178" formatCode="0.0_);\(0.0\)"/>
    <numFmt numFmtId="179" formatCode="#,##0;\ \(#,##0\)"/>
    <numFmt numFmtId="180" formatCode="0.00_);\(0.00\)"/>
    <numFmt numFmtId="181" formatCode="#,##0.0,;\(#,##0.0,\)"/>
    <numFmt numFmtId="182" formatCode="#,##0.0_);[Red]\(#,##0.0\)"/>
    <numFmt numFmtId="183" formatCode="_(* #,##0.0000_);_(* \(#,##0.0000\);_(* &quot;-&quot;??_);_(@_)"/>
  </numFmts>
  <fonts count="35">
    <font>
      <sz val="8"/>
      <name val="Arial"/>
    </font>
    <font>
      <sz val="10"/>
      <color theme="1"/>
      <name val="Calibri"/>
      <family val="2"/>
    </font>
    <font>
      <sz val="8"/>
      <name val="Arial"/>
      <family val="2"/>
    </font>
    <font>
      <b/>
      <sz val="8"/>
      <name val="Arial"/>
      <family val="2"/>
    </font>
    <font>
      <b/>
      <sz val="8"/>
      <color indexed="23"/>
      <name val="Arial"/>
      <family val="2"/>
    </font>
    <font>
      <sz val="8"/>
      <name val="Arial"/>
      <family val="2"/>
    </font>
    <font>
      <b/>
      <sz val="10"/>
      <name val="Arial"/>
      <family val="2"/>
    </font>
    <font>
      <u/>
      <sz val="8"/>
      <color indexed="12"/>
      <name val="Arial"/>
      <family val="2"/>
    </font>
    <font>
      <b/>
      <i/>
      <sz val="8"/>
      <name val="Arial"/>
      <family val="2"/>
    </font>
    <font>
      <sz val="8"/>
      <name val="Arial"/>
      <family val="2"/>
    </font>
    <font>
      <vertAlign val="superscript"/>
      <sz val="8"/>
      <name val="Arial"/>
      <family val="2"/>
    </font>
    <font>
      <b/>
      <vertAlign val="superscript"/>
      <sz val="10"/>
      <name val="Arial"/>
      <family val="2"/>
    </font>
    <font>
      <sz val="10"/>
      <name val="Verdana"/>
      <family val="2"/>
    </font>
    <font>
      <sz val="8"/>
      <name val="Arial"/>
      <family val="2"/>
    </font>
    <font>
      <b/>
      <sz val="8"/>
      <color theme="1"/>
      <name val="Arial"/>
      <family val="2"/>
    </font>
    <font>
      <sz val="8"/>
      <color rgb="FF666666"/>
      <name val="Verdana"/>
      <family val="2"/>
    </font>
    <font>
      <sz val="8"/>
      <color theme="0"/>
      <name val="Arial"/>
      <family val="2"/>
    </font>
    <font>
      <sz val="8"/>
      <color theme="1"/>
      <name val="Arial"/>
      <family val="2"/>
    </font>
    <font>
      <sz val="8"/>
      <name val="Calibri"/>
      <family val="2"/>
    </font>
    <font>
      <b/>
      <sz val="11"/>
      <color theme="1" tint="0.499984740745262"/>
      <name val="Arial"/>
      <family val="2"/>
    </font>
    <font>
      <sz val="11"/>
      <color theme="1" tint="0.499984740745262"/>
      <name val="Arial"/>
      <family val="2"/>
    </font>
    <font>
      <b/>
      <sz val="10"/>
      <color theme="1" tint="0.499984740745262"/>
      <name val="Arial"/>
      <family val="2"/>
    </font>
    <font>
      <sz val="8"/>
      <color theme="1" tint="0.499984740745262"/>
      <name val="Arial"/>
      <family val="2"/>
    </font>
    <font>
      <b/>
      <sz val="16"/>
      <color theme="1" tint="0.499984740745262"/>
      <name val="Arial"/>
      <family val="2"/>
    </font>
    <font>
      <sz val="16"/>
      <color theme="1" tint="0.499984740745262"/>
      <name val="Arial"/>
      <family val="2"/>
    </font>
    <font>
      <b/>
      <sz val="12"/>
      <color theme="1" tint="0.499984740745262"/>
      <name val="Arial"/>
      <family val="2"/>
    </font>
    <font>
      <b/>
      <sz val="10"/>
      <color theme="1"/>
      <name val="Arial"/>
      <family val="2"/>
    </font>
    <font>
      <b/>
      <sz val="9"/>
      <name val="Arial"/>
      <family val="2"/>
    </font>
    <font>
      <sz val="8"/>
      <color rgb="FF000000"/>
      <name val="Arial"/>
      <family val="2"/>
    </font>
    <font>
      <b/>
      <vertAlign val="superscript"/>
      <sz val="9"/>
      <name val="Arial"/>
      <family val="2"/>
    </font>
    <font>
      <sz val="9"/>
      <name val="Arial"/>
      <family val="2"/>
    </font>
    <font>
      <b/>
      <sz val="9"/>
      <color theme="1"/>
      <name val="Arial"/>
      <family val="2"/>
    </font>
    <font>
      <b/>
      <sz val="9"/>
      <name val="Calibri"/>
      <family val="2"/>
    </font>
    <font>
      <i/>
      <sz val="9"/>
      <name val="Arial"/>
      <family val="2"/>
    </font>
    <font>
      <b/>
      <vertAlign val="superscript"/>
      <sz val="8"/>
      <color indexed="23"/>
      <name val="Arial"/>
      <family val="2"/>
    </font>
  </fonts>
  <fills count="6">
    <fill>
      <patternFill patternType="none"/>
    </fill>
    <fill>
      <patternFill patternType="gray125"/>
    </fill>
    <fill>
      <patternFill patternType="solid">
        <fgColor indexed="65"/>
        <bgColor indexed="64"/>
      </patternFill>
    </fill>
    <fill>
      <patternFill patternType="solid">
        <fgColor rgb="FFF2CE00"/>
        <bgColor indexed="64"/>
      </patternFill>
    </fill>
    <fill>
      <patternFill patternType="solid">
        <fgColor theme="2"/>
        <bgColor indexed="64"/>
      </patternFill>
    </fill>
    <fill>
      <patternFill patternType="solid">
        <fgColor theme="0"/>
        <bgColor indexed="64"/>
      </patternFill>
    </fill>
  </fills>
  <borders count="10">
    <border>
      <left/>
      <right/>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23"/>
      </left>
      <right style="double">
        <color indexed="23"/>
      </right>
      <top style="double">
        <color indexed="23"/>
      </top>
      <bottom style="double">
        <color indexed="23"/>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style="double">
        <color indexed="23"/>
      </right>
      <top style="double">
        <color indexed="23"/>
      </top>
      <bottom style="double">
        <color indexed="23"/>
      </bottom>
      <diagonal/>
    </border>
  </borders>
  <cellStyleXfs count="12">
    <xf numFmtId="0" fontId="0" fillId="0" borderId="0"/>
    <xf numFmtId="0" fontId="9" fillId="0" borderId="0"/>
    <xf numFmtId="0" fontId="12" fillId="0" borderId="0">
      <alignment vertical="top"/>
    </xf>
    <xf numFmtId="0" fontId="2" fillId="0" borderId="0"/>
    <xf numFmtId="164" fontId="2" fillId="0" borderId="0" applyFont="0" applyFill="0" applyBorder="0" applyAlignment="0" applyProtection="0"/>
    <xf numFmtId="0" fontId="7"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cellStyleXfs>
  <cellXfs count="443">
    <xf numFmtId="0" fontId="0" fillId="0" borderId="0" xfId="0"/>
    <xf numFmtId="166" fontId="0" fillId="0" borderId="0" xfId="1" applyNumberFormat="1" applyFont="1"/>
    <xf numFmtId="166" fontId="2" fillId="0" borderId="0" xfId="1" applyNumberFormat="1" applyFont="1"/>
    <xf numFmtId="166" fontId="3" fillId="0" borderId="0" xfId="1" applyNumberFormat="1" applyFont="1"/>
    <xf numFmtId="167" fontId="3" fillId="0" borderId="0" xfId="7" applyNumberFormat="1" applyFont="1"/>
    <xf numFmtId="167" fontId="5" fillId="0" borderId="0" xfId="7" applyNumberFormat="1" applyFont="1"/>
    <xf numFmtId="0" fontId="3" fillId="0" borderId="0" xfId="1" applyFont="1"/>
    <xf numFmtId="167" fontId="0" fillId="0" borderId="0" xfId="7" applyNumberFormat="1" applyFont="1"/>
    <xf numFmtId="166" fontId="6" fillId="0" borderId="0" xfId="1" applyNumberFormat="1" applyFont="1"/>
    <xf numFmtId="0" fontId="6" fillId="0" borderId="0" xfId="1" applyFont="1"/>
    <xf numFmtId="166" fontId="0" fillId="0" borderId="0" xfId="1" applyNumberFormat="1" applyFont="1" applyFill="1"/>
    <xf numFmtId="166" fontId="3" fillId="0" borderId="0" xfId="1" applyNumberFormat="1" applyFont="1" applyFill="1"/>
    <xf numFmtId="37" fontId="0" fillId="0" borderId="0" xfId="1" applyNumberFormat="1" applyFont="1"/>
    <xf numFmtId="0" fontId="4" fillId="0" borderId="0" xfId="1" applyFont="1" applyFill="1" applyAlignment="1">
      <alignment horizontal="right" wrapText="1"/>
    </xf>
    <xf numFmtId="0" fontId="0" fillId="0" borderId="0" xfId="1" applyFont="1" applyAlignment="1">
      <alignment horizontal="right"/>
    </xf>
    <xf numFmtId="9" fontId="0" fillId="0" borderId="0" xfId="7" applyFont="1"/>
    <xf numFmtId="9" fontId="2" fillId="0" borderId="0" xfId="7" applyNumberFormat="1" applyFont="1"/>
    <xf numFmtId="9" fontId="0" fillId="0" borderId="0" xfId="7" applyNumberFormat="1" applyFont="1"/>
    <xf numFmtId="167" fontId="5" fillId="0" borderId="0" xfId="7" applyNumberFormat="1" applyFont="1" applyFill="1"/>
    <xf numFmtId="0" fontId="7" fillId="0" borderId="0" xfId="5" applyAlignment="1" applyProtection="1">
      <alignment vertical="top"/>
    </xf>
    <xf numFmtId="0" fontId="8" fillId="0" borderId="0" xfId="1" applyFont="1"/>
    <xf numFmtId="3" fontId="0" fillId="0" borderId="0" xfId="1" applyNumberFormat="1" applyFont="1" applyFill="1"/>
    <xf numFmtId="3" fontId="0" fillId="0" borderId="0" xfId="1" applyNumberFormat="1" applyFont="1"/>
    <xf numFmtId="171" fontId="0" fillId="0" borderId="0" xfId="1" applyNumberFormat="1" applyFont="1" applyFill="1"/>
    <xf numFmtId="3" fontId="5" fillId="0" borderId="0" xfId="7" applyNumberFormat="1" applyFont="1"/>
    <xf numFmtId="0" fontId="0" fillId="0" borderId="0" xfId="0" applyFill="1"/>
    <xf numFmtId="167" fontId="0" fillId="0" borderId="0" xfId="7" quotePrefix="1" applyNumberFormat="1" applyFont="1" applyFill="1" applyAlignment="1">
      <alignment horizontal="right"/>
    </xf>
    <xf numFmtId="0" fontId="2" fillId="0" borderId="0" xfId="0" applyFont="1"/>
    <xf numFmtId="0" fontId="4" fillId="3" borderId="1" xfId="1" applyFont="1" applyFill="1" applyBorder="1" applyAlignment="1">
      <alignment horizontal="left" wrapText="1"/>
    </xf>
    <xf numFmtId="0" fontId="3" fillId="0" borderId="0" xfId="0" applyFont="1"/>
    <xf numFmtId="166" fontId="2" fillId="3" borderId="4" xfId="1" applyNumberFormat="1" applyFont="1" applyFill="1" applyBorder="1" applyAlignment="1">
      <alignment horizontal="left" indent="1"/>
    </xf>
    <xf numFmtId="173" fontId="0" fillId="0" borderId="0" xfId="1" quotePrefix="1" applyNumberFormat="1" applyFont="1" applyFill="1" applyAlignment="1">
      <alignment horizontal="right"/>
    </xf>
    <xf numFmtId="0" fontId="2" fillId="2" borderId="0" xfId="0" applyFont="1" applyFill="1"/>
    <xf numFmtId="0" fontId="4" fillId="2" borderId="0" xfId="1" applyFont="1" applyFill="1" applyAlignment="1">
      <alignment horizontal="right" wrapText="1"/>
    </xf>
    <xf numFmtId="166" fontId="2" fillId="2" borderId="0" xfId="1" applyNumberFormat="1" applyFont="1" applyFill="1"/>
    <xf numFmtId="0" fontId="6" fillId="2" borderId="0" xfId="1" applyFont="1" applyFill="1"/>
    <xf numFmtId="0" fontId="2" fillId="2" borderId="0" xfId="1" applyFont="1" applyFill="1"/>
    <xf numFmtId="9" fontId="2" fillId="2" borderId="0" xfId="7" applyNumberFormat="1" applyFont="1" applyFill="1" applyAlignment="1">
      <alignment horizontal="right"/>
    </xf>
    <xf numFmtId="0" fontId="0" fillId="2" borderId="0" xfId="0" applyFill="1"/>
    <xf numFmtId="0" fontId="0" fillId="2" borderId="0" xfId="0" applyFill="1" applyBorder="1"/>
    <xf numFmtId="9" fontId="0" fillId="2" borderId="0" xfId="7" applyFont="1" applyFill="1"/>
    <xf numFmtId="0" fontId="4" fillId="2" borderId="0" xfId="1" applyFont="1" applyFill="1" applyBorder="1" applyAlignment="1">
      <alignment horizontal="right" wrapText="1"/>
    </xf>
    <xf numFmtId="168" fontId="0" fillId="2" borderId="0" xfId="4" applyNumberFormat="1" applyFont="1" applyFill="1"/>
    <xf numFmtId="9" fontId="0" fillId="2" borderId="0" xfId="7" applyNumberFormat="1" applyFont="1" applyFill="1" applyAlignment="1">
      <alignment horizontal="right"/>
    </xf>
    <xf numFmtId="0" fontId="6" fillId="2" borderId="0" xfId="0" applyFont="1" applyFill="1"/>
    <xf numFmtId="9" fontId="3" fillId="0" borderId="0" xfId="7" applyFont="1"/>
    <xf numFmtId="39" fontId="0" fillId="0" borderId="0" xfId="1" applyNumberFormat="1" applyFont="1" applyFill="1"/>
    <xf numFmtId="0" fontId="4" fillId="3" borderId="1" xfId="1" applyFont="1" applyFill="1" applyBorder="1" applyAlignment="1">
      <alignment horizontal="center" vertical="center" wrapText="1"/>
    </xf>
    <xf numFmtId="10" fontId="0" fillId="0" borderId="0" xfId="1" applyNumberFormat="1" applyFont="1" applyAlignment="1">
      <alignment horizontal="right"/>
    </xf>
    <xf numFmtId="10" fontId="4" fillId="3" borderId="1" xfId="1" applyNumberFormat="1" applyFont="1" applyFill="1" applyBorder="1" applyAlignment="1">
      <alignment horizontal="center" vertical="center" wrapText="1"/>
    </xf>
    <xf numFmtId="169" fontId="0" fillId="0" borderId="0" xfId="4" applyNumberFormat="1" applyFont="1" applyAlignment="1">
      <alignment horizontal="right"/>
    </xf>
    <xf numFmtId="0" fontId="4" fillId="4" borderId="5" xfId="1" applyFont="1" applyFill="1" applyBorder="1" applyAlignment="1">
      <alignment horizontal="center" vertical="center" wrapText="1"/>
    </xf>
    <xf numFmtId="0" fontId="2" fillId="2" borderId="0" xfId="0" applyFont="1" applyFill="1" applyBorder="1"/>
    <xf numFmtId="0" fontId="2" fillId="0" borderId="0" xfId="0" applyFont="1" applyAlignment="1">
      <alignment horizontal="right"/>
    </xf>
    <xf numFmtId="0" fontId="2" fillId="0" borderId="0" xfId="0" applyFont="1" applyFill="1"/>
    <xf numFmtId="170" fontId="2" fillId="0" borderId="0" xfId="1" applyNumberFormat="1" applyFont="1" applyFill="1" applyAlignment="1">
      <alignment horizontal="right"/>
    </xf>
    <xf numFmtId="0" fontId="0" fillId="0" borderId="0" xfId="0" applyFill="1" applyBorder="1"/>
    <xf numFmtId="0" fontId="2" fillId="0" borderId="0" xfId="0" applyFont="1" applyFill="1" applyBorder="1" applyAlignment="1">
      <alignment horizontal="right"/>
    </xf>
    <xf numFmtId="170" fontId="2" fillId="0" borderId="0" xfId="1" applyNumberFormat="1" applyFont="1" applyFill="1" applyBorder="1" applyAlignment="1">
      <alignment horizontal="right"/>
    </xf>
    <xf numFmtId="2" fontId="0" fillId="0" borderId="0" xfId="0" applyNumberFormat="1" applyFill="1" applyBorder="1"/>
    <xf numFmtId="165" fontId="0" fillId="0" borderId="0" xfId="0" applyNumberFormat="1" applyFill="1"/>
    <xf numFmtId="0" fontId="2" fillId="0" borderId="0" xfId="0" quotePrefix="1" applyFont="1"/>
    <xf numFmtId="0" fontId="2" fillId="0" borderId="0" xfId="0" applyFont="1" applyFill="1" applyAlignment="1">
      <alignment horizontal="right"/>
    </xf>
    <xf numFmtId="0" fontId="0" fillId="0" borderId="0" xfId="1" applyFont="1" applyFill="1" applyAlignment="1">
      <alignment horizontal="right"/>
    </xf>
    <xf numFmtId="10" fontId="0" fillId="0" borderId="0" xfId="1" applyNumberFormat="1" applyFont="1" applyFill="1" applyAlignment="1">
      <alignment horizontal="right"/>
    </xf>
    <xf numFmtId="0" fontId="15" fillId="0" borderId="0" xfId="0" applyFont="1"/>
    <xf numFmtId="0" fontId="4" fillId="3" borderId="1" xfId="1" applyFont="1" applyFill="1" applyBorder="1" applyAlignment="1">
      <alignment horizontal="left" vertical="center" wrapText="1"/>
    </xf>
    <xf numFmtId="0" fontId="4" fillId="3" borderId="1" xfId="1" applyFont="1" applyFill="1" applyBorder="1" applyAlignment="1">
      <alignment horizontal="right" vertical="center" wrapText="1"/>
    </xf>
    <xf numFmtId="0" fontId="2" fillId="0" borderId="0" xfId="0" quotePrefix="1" applyFont="1" applyAlignment="1">
      <alignment horizontal="right"/>
    </xf>
    <xf numFmtId="9" fontId="2" fillId="2" borderId="0" xfId="7" applyFont="1" applyFill="1"/>
    <xf numFmtId="9" fontId="2" fillId="0" borderId="0" xfId="7" applyFont="1" applyFill="1" applyAlignment="1">
      <alignment horizontal="right"/>
    </xf>
    <xf numFmtId="166" fontId="2" fillId="2" borderId="0" xfId="1" applyNumberFormat="1" applyFont="1" applyFill="1" applyAlignment="1">
      <alignment horizontal="left" vertical="center"/>
    </xf>
    <xf numFmtId="9" fontId="2" fillId="0" borderId="0" xfId="7" applyFont="1" applyFill="1"/>
    <xf numFmtId="9" fontId="2" fillId="0" borderId="0" xfId="7" applyFont="1"/>
    <xf numFmtId="9" fontId="2" fillId="0" borderId="0" xfId="7" applyFont="1" applyFill="1" applyBorder="1"/>
    <xf numFmtId="9" fontId="2" fillId="0" borderId="0" xfId="7" applyFont="1" applyFill="1" applyBorder="1" applyAlignment="1">
      <alignment horizontal="right"/>
    </xf>
    <xf numFmtId="37" fontId="0" fillId="0" borderId="0" xfId="1" applyNumberFormat="1" applyFont="1" applyAlignment="1">
      <alignment horizontal="right"/>
    </xf>
    <xf numFmtId="3" fontId="0" fillId="0" borderId="0" xfId="0" applyNumberFormat="1"/>
    <xf numFmtId="9" fontId="4" fillId="3" borderId="1" xfId="1" applyNumberFormat="1" applyFont="1" applyFill="1" applyBorder="1" applyAlignment="1">
      <alignment horizontal="right" vertical="center" wrapText="1"/>
    </xf>
    <xf numFmtId="9" fontId="4" fillId="3" borderId="1" xfId="1" applyNumberFormat="1" applyFont="1" applyFill="1" applyBorder="1" applyAlignment="1">
      <alignment horizontal="left" vertical="center" wrapText="1"/>
    </xf>
    <xf numFmtId="9" fontId="4" fillId="3" borderId="1" xfId="7" applyFont="1" applyFill="1" applyBorder="1" applyAlignment="1">
      <alignment horizontal="right" vertical="center" wrapText="1"/>
    </xf>
    <xf numFmtId="0" fontId="2" fillId="0" borderId="0" xfId="0" applyFont="1" applyAlignment="1">
      <alignment horizontal="center"/>
    </xf>
    <xf numFmtId="164" fontId="2" fillId="2" borderId="0" xfId="4" applyNumberFormat="1" applyFont="1" applyFill="1"/>
    <xf numFmtId="168" fontId="2" fillId="2" borderId="0" xfId="4" applyNumberFormat="1" applyFont="1" applyFill="1" applyAlignment="1">
      <alignment horizontal="right"/>
    </xf>
    <xf numFmtId="168" fontId="2" fillId="0" borderId="0" xfId="4" applyNumberFormat="1" applyFont="1" applyFill="1" applyAlignment="1">
      <alignment horizontal="right"/>
    </xf>
    <xf numFmtId="0" fontId="2" fillId="0" borderId="0" xfId="1" applyFont="1" applyFill="1"/>
    <xf numFmtId="9" fontId="2" fillId="0" borderId="0" xfId="7" applyNumberFormat="1" applyFont="1" applyFill="1" applyAlignment="1">
      <alignment horizontal="right"/>
    </xf>
    <xf numFmtId="0" fontId="2" fillId="0" borderId="0" xfId="6"/>
    <xf numFmtId="0" fontId="0" fillId="0" borderId="0" xfId="3" applyFont="1" applyAlignment="1">
      <alignment horizontal="right"/>
    </xf>
    <xf numFmtId="0" fontId="4" fillId="3" borderId="1" xfId="3" applyFont="1" applyFill="1" applyBorder="1" applyAlignment="1">
      <alignment horizontal="left" wrapText="1"/>
    </xf>
    <xf numFmtId="0" fontId="4" fillId="0" borderId="0" xfId="3" applyFont="1" applyFill="1" applyAlignment="1">
      <alignment horizontal="right" wrapText="1"/>
    </xf>
    <xf numFmtId="0" fontId="4" fillId="4" borderId="5" xfId="3" applyFont="1" applyFill="1" applyBorder="1" applyAlignment="1">
      <alignment horizontal="center" vertical="center" wrapText="1"/>
    </xf>
    <xf numFmtId="0" fontId="2" fillId="0" borderId="0" xfId="6" applyFill="1"/>
    <xf numFmtId="175" fontId="2" fillId="2" borderId="0" xfId="7" applyNumberFormat="1" applyFont="1" applyFill="1"/>
    <xf numFmtId="176" fontId="2" fillId="2" borderId="0" xfId="7" applyNumberFormat="1" applyFont="1" applyFill="1"/>
    <xf numFmtId="167" fontId="0" fillId="2" borderId="0" xfId="0" applyNumberFormat="1" applyFill="1"/>
    <xf numFmtId="176" fontId="0" fillId="0" borderId="0" xfId="7" applyNumberFormat="1" applyFont="1" applyFill="1"/>
    <xf numFmtId="177" fontId="2" fillId="0" borderId="0" xfId="7" applyNumberFormat="1" applyFont="1"/>
    <xf numFmtId="176" fontId="2" fillId="0" borderId="0" xfId="7" applyNumberFormat="1" applyFont="1" applyFill="1"/>
    <xf numFmtId="164" fontId="2" fillId="0" borderId="0" xfId="4" applyNumberFormat="1" applyFont="1" applyFill="1"/>
    <xf numFmtId="175" fontId="2" fillId="0" borderId="0" xfId="7" applyNumberFormat="1" applyFont="1" applyFill="1"/>
    <xf numFmtId="9" fontId="0" fillId="0" borderId="0" xfId="7" applyNumberFormat="1" applyFont="1" applyFill="1" applyBorder="1" applyAlignment="1">
      <alignment horizontal="right"/>
    </xf>
    <xf numFmtId="37" fontId="0" fillId="0" borderId="0" xfId="1" applyNumberFormat="1" applyFont="1" applyFill="1"/>
    <xf numFmtId="0" fontId="3" fillId="0" borderId="0" xfId="1" applyFont="1" applyFill="1" applyBorder="1"/>
    <xf numFmtId="171" fontId="3" fillId="0" borderId="0" xfId="4" applyNumberFormat="1" applyFont="1" applyFill="1" applyBorder="1"/>
    <xf numFmtId="0" fontId="17" fillId="0" borderId="0" xfId="0" applyFont="1" applyAlignment="1">
      <alignment horizontal="left" wrapText="1"/>
    </xf>
    <xf numFmtId="0" fontId="17" fillId="0" borderId="0" xfId="0" applyFont="1" applyAlignment="1">
      <alignment horizontal="left" vertical="top" wrapText="1"/>
    </xf>
    <xf numFmtId="0" fontId="2" fillId="2" borderId="0" xfId="6" applyFont="1" applyFill="1"/>
    <xf numFmtId="0" fontId="4" fillId="3" borderId="1" xfId="3" applyFont="1" applyFill="1" applyBorder="1" applyAlignment="1">
      <alignment horizontal="left" vertical="center" wrapText="1"/>
    </xf>
    <xf numFmtId="0" fontId="4" fillId="3" borderId="1" xfId="3" applyFont="1" applyFill="1" applyBorder="1" applyAlignment="1">
      <alignment horizontal="right" vertical="center" wrapText="1"/>
    </xf>
    <xf numFmtId="9" fontId="4" fillId="3" borderId="1" xfId="3" applyNumberFormat="1" applyFont="1" applyFill="1" applyBorder="1" applyAlignment="1">
      <alignment horizontal="right" vertical="center" wrapText="1"/>
    </xf>
    <xf numFmtId="0" fontId="4" fillId="2" borderId="0" xfId="3" applyFont="1" applyFill="1" applyAlignment="1">
      <alignment horizontal="right" wrapText="1"/>
    </xf>
    <xf numFmtId="166" fontId="6" fillId="2" borderId="0" xfId="3" applyNumberFormat="1" applyFont="1" applyFill="1"/>
    <xf numFmtId="166" fontId="3" fillId="2" borderId="0" xfId="3" applyNumberFormat="1" applyFont="1" applyFill="1"/>
    <xf numFmtId="166" fontId="3" fillId="0" borderId="0" xfId="3" applyNumberFormat="1" applyFont="1" applyFill="1"/>
    <xf numFmtId="166" fontId="2" fillId="2" borderId="0" xfId="3" applyNumberFormat="1" applyFont="1" applyFill="1"/>
    <xf numFmtId="166" fontId="2" fillId="0" borderId="0" xfId="3" applyNumberFormat="1" applyFont="1" applyFill="1"/>
    <xf numFmtId="0" fontId="2" fillId="0" borderId="0" xfId="6" applyFont="1" applyFill="1"/>
    <xf numFmtId="0" fontId="6" fillId="2" borderId="0" xfId="3" applyFont="1" applyFill="1"/>
    <xf numFmtId="0" fontId="3" fillId="2" borderId="0" xfId="3" applyFont="1" applyFill="1"/>
    <xf numFmtId="0" fontId="3" fillId="0" borderId="0" xfId="3" applyFont="1" applyFill="1"/>
    <xf numFmtId="0" fontId="2" fillId="2" borderId="0" xfId="3" applyFont="1" applyFill="1"/>
    <xf numFmtId="166" fontId="2" fillId="2" borderId="0" xfId="3" applyNumberFormat="1" applyFont="1" applyFill="1" applyAlignment="1">
      <alignment horizontal="left" indent="2"/>
    </xf>
    <xf numFmtId="167" fontId="2" fillId="2" borderId="0" xfId="7" applyNumberFormat="1" applyFont="1" applyFill="1"/>
    <xf numFmtId="2" fontId="2" fillId="0" borderId="0" xfId="0" applyNumberFormat="1" applyFont="1"/>
    <xf numFmtId="166" fontId="2" fillId="0" borderId="0" xfId="7" applyNumberFormat="1" applyFont="1" applyFill="1" applyAlignment="1">
      <alignment horizontal="right"/>
    </xf>
    <xf numFmtId="166" fontId="0" fillId="2" borderId="0" xfId="7" applyNumberFormat="1" applyFont="1" applyFill="1"/>
    <xf numFmtId="166" fontId="0" fillId="2" borderId="0" xfId="7" applyNumberFormat="1" applyFont="1" applyFill="1" applyAlignment="1">
      <alignment horizontal="right"/>
    </xf>
    <xf numFmtId="166" fontId="0" fillId="0" borderId="0" xfId="7" applyNumberFormat="1" applyFont="1" applyFill="1" applyAlignment="1">
      <alignment horizontal="right"/>
    </xf>
    <xf numFmtId="166" fontId="0" fillId="0" borderId="0" xfId="7" applyNumberFormat="1" applyFont="1" applyFill="1"/>
    <xf numFmtId="3" fontId="2" fillId="0" borderId="0" xfId="0" applyNumberFormat="1" applyFont="1" applyAlignment="1">
      <alignment horizontal="right"/>
    </xf>
    <xf numFmtId="3" fontId="2" fillId="0" borderId="0" xfId="0" applyNumberFormat="1" applyFont="1" applyFill="1" applyAlignment="1">
      <alignment horizontal="right"/>
    </xf>
    <xf numFmtId="165" fontId="3" fillId="2" borderId="0" xfId="3" applyNumberFormat="1" applyFont="1" applyFill="1"/>
    <xf numFmtId="165" fontId="0" fillId="2" borderId="0" xfId="7" applyNumberFormat="1" applyFont="1" applyFill="1"/>
    <xf numFmtId="178" fontId="2" fillId="2" borderId="0" xfId="7" applyNumberFormat="1" applyFont="1" applyFill="1" applyAlignment="1">
      <alignment horizontal="right"/>
    </xf>
    <xf numFmtId="178" fontId="2" fillId="2" borderId="0" xfId="7" applyNumberFormat="1" applyFont="1" applyFill="1"/>
    <xf numFmtId="178" fontId="2" fillId="0" borderId="0" xfId="7" applyNumberFormat="1" applyFont="1" applyFill="1" applyAlignment="1">
      <alignment horizontal="right"/>
    </xf>
    <xf numFmtId="9" fontId="2" fillId="2" borderId="0" xfId="7" applyNumberFormat="1" applyFont="1" applyFill="1"/>
    <xf numFmtId="9" fontId="3" fillId="2" borderId="0" xfId="7" applyNumberFormat="1" applyFont="1" applyFill="1"/>
    <xf numFmtId="9" fontId="0" fillId="2" borderId="0" xfId="7" applyNumberFormat="1" applyFont="1" applyFill="1"/>
    <xf numFmtId="166" fontId="2" fillId="0" borderId="0" xfId="7" applyNumberFormat="1" applyFont="1" applyFill="1"/>
    <xf numFmtId="170" fontId="2" fillId="0" borderId="0" xfId="0" applyNumberFormat="1" applyFont="1" applyAlignment="1">
      <alignment horizontal="right"/>
    </xf>
    <xf numFmtId="2" fontId="2" fillId="0" borderId="0" xfId="0" applyNumberFormat="1" applyFont="1" applyAlignment="1">
      <alignment horizontal="right"/>
    </xf>
    <xf numFmtId="2" fontId="2" fillId="0" borderId="0" xfId="0" quotePrefix="1" applyNumberFormat="1" applyFont="1" applyAlignment="1">
      <alignment horizontal="right"/>
    </xf>
    <xf numFmtId="2" fontId="2" fillId="0" borderId="0" xfId="0" applyNumberFormat="1" applyFont="1" applyFill="1" applyAlignment="1">
      <alignment horizontal="right"/>
    </xf>
    <xf numFmtId="167" fontId="0" fillId="0" borderId="0" xfId="7" applyNumberFormat="1" applyFont="1" applyFill="1"/>
    <xf numFmtId="170" fontId="2" fillId="0" borderId="0" xfId="0" quotePrefix="1" applyNumberFormat="1" applyFont="1" applyAlignment="1">
      <alignment horizontal="right"/>
    </xf>
    <xf numFmtId="178" fontId="4" fillId="3" borderId="1" xfId="3" applyNumberFormat="1" applyFont="1" applyFill="1" applyBorder="1" applyAlignment="1">
      <alignment horizontal="right" vertical="center" wrapText="1"/>
    </xf>
    <xf numFmtId="178" fontId="3" fillId="2" borderId="0" xfId="3" applyNumberFormat="1" applyFont="1" applyFill="1"/>
    <xf numFmtId="166" fontId="4" fillId="3" borderId="1" xfId="3" applyNumberFormat="1" applyFont="1" applyFill="1" applyBorder="1" applyAlignment="1">
      <alignment horizontal="right" vertical="center" wrapText="1"/>
    </xf>
    <xf numFmtId="180" fontId="2" fillId="2" borderId="0" xfId="6" applyNumberFormat="1" applyFont="1" applyFill="1"/>
    <xf numFmtId="173" fontId="2" fillId="0" borderId="0" xfId="3" applyNumberFormat="1" applyFont="1" applyFill="1" applyAlignment="1">
      <alignment horizontal="right"/>
    </xf>
    <xf numFmtId="0" fontId="2" fillId="0" borderId="0" xfId="6" applyFont="1"/>
    <xf numFmtId="0" fontId="2" fillId="0" borderId="0" xfId="6" applyFont="1" applyAlignment="1">
      <alignment horizontal="right"/>
    </xf>
    <xf numFmtId="0" fontId="3" fillId="0" borderId="0" xfId="6" applyFont="1"/>
    <xf numFmtId="168" fontId="2" fillId="0" borderId="0" xfId="10" applyNumberFormat="1" applyFont="1" applyFill="1" applyAlignment="1">
      <alignment horizontal="right"/>
    </xf>
    <xf numFmtId="168" fontId="2" fillId="0" borderId="0" xfId="3" applyNumberFormat="1" applyFont="1" applyFill="1" applyAlignment="1">
      <alignment horizontal="right"/>
    </xf>
    <xf numFmtId="170" fontId="2" fillId="0" borderId="0" xfId="6" applyNumberFormat="1" applyFont="1" applyFill="1"/>
    <xf numFmtId="0" fontId="2" fillId="0" borderId="0" xfId="6" quotePrefix="1" applyFont="1" applyAlignment="1">
      <alignment horizontal="right"/>
    </xf>
    <xf numFmtId="0" fontId="2" fillId="0" borderId="0" xfId="6" applyFont="1" applyAlignment="1">
      <alignment wrapText="1"/>
    </xf>
    <xf numFmtId="0" fontId="2" fillId="0" borderId="0" xfId="6" applyFont="1" applyFill="1" applyAlignment="1">
      <alignment wrapText="1"/>
    </xf>
    <xf numFmtId="0" fontId="2" fillId="0" borderId="0" xfId="6" applyFont="1" applyFill="1" applyAlignment="1">
      <alignment horizontal="right"/>
    </xf>
    <xf numFmtId="0" fontId="16" fillId="0" borderId="0" xfId="6" applyFont="1" applyFill="1"/>
    <xf numFmtId="166" fontId="2" fillId="0" borderId="0" xfId="3" applyNumberFormat="1" applyFont="1" applyFill="1" applyAlignment="1">
      <alignment horizontal="left" indent="2"/>
    </xf>
    <xf numFmtId="9" fontId="4" fillId="3" borderId="1" xfId="1" quotePrefix="1" applyNumberFormat="1" applyFont="1" applyFill="1" applyBorder="1" applyAlignment="1">
      <alignment horizontal="right" vertical="center" wrapText="1"/>
    </xf>
    <xf numFmtId="0" fontId="19" fillId="5" borderId="0" xfId="1" applyNumberFormat="1" applyFont="1" applyFill="1" applyBorder="1" applyAlignment="1">
      <alignment horizontal="center" vertical="center" wrapText="1"/>
    </xf>
    <xf numFmtId="0" fontId="20" fillId="5" borderId="0" xfId="1" applyFont="1" applyFill="1" applyBorder="1" applyAlignment="1">
      <alignment horizontal="center" vertical="center" wrapText="1"/>
    </xf>
    <xf numFmtId="0" fontId="19" fillId="5" borderId="0" xfId="1" applyFont="1" applyFill="1" applyAlignment="1"/>
    <xf numFmtId="0" fontId="19" fillId="5" borderId="0" xfId="1" applyNumberFormat="1" applyFont="1" applyFill="1" applyBorder="1" applyAlignment="1">
      <alignment horizontal="center" vertical="center"/>
    </xf>
    <xf numFmtId="0" fontId="20" fillId="5" borderId="0" xfId="1" applyFont="1" applyFill="1" applyBorder="1" applyAlignment="1">
      <alignment horizontal="center" vertical="center"/>
    </xf>
    <xf numFmtId="0" fontId="21" fillId="5" borderId="0" xfId="1" applyNumberFormat="1" applyFont="1" applyFill="1" applyBorder="1" applyAlignment="1">
      <alignment horizontal="center" vertical="center"/>
    </xf>
    <xf numFmtId="0" fontId="22" fillId="5" borderId="0" xfId="1" applyFont="1" applyFill="1" applyBorder="1" applyAlignment="1">
      <alignment horizontal="center" vertical="center"/>
    </xf>
    <xf numFmtId="0" fontId="22" fillId="5" borderId="0" xfId="1" applyFont="1" applyFill="1"/>
    <xf numFmtId="0" fontId="23" fillId="5" borderId="0" xfId="1" applyFont="1" applyFill="1"/>
    <xf numFmtId="0" fontId="24" fillId="5" borderId="0" xfId="1" applyFont="1" applyFill="1"/>
    <xf numFmtId="0" fontId="25" fillId="5" borderId="0" xfId="1" applyFont="1" applyFill="1"/>
    <xf numFmtId="0" fontId="21" fillId="5" borderId="0" xfId="1" applyFont="1" applyFill="1"/>
    <xf numFmtId="0" fontId="21" fillId="5" borderId="0" xfId="1" applyFont="1" applyFill="1" applyAlignment="1">
      <alignment horizontal="center" vertical="center"/>
    </xf>
    <xf numFmtId="0" fontId="22" fillId="5" borderId="0" xfId="1" applyFont="1" applyFill="1" applyAlignment="1"/>
    <xf numFmtId="0" fontId="21" fillId="5" borderId="0" xfId="1" applyNumberFormat="1" applyFont="1" applyFill="1" applyAlignment="1">
      <alignment horizontal="center" vertical="center"/>
    </xf>
    <xf numFmtId="0" fontId="21" fillId="5" borderId="0" xfId="1" applyNumberFormat="1" applyFont="1" applyFill="1" applyAlignment="1"/>
    <xf numFmtId="0" fontId="21" fillId="5" borderId="0" xfId="1" applyFont="1" applyFill="1" applyAlignment="1"/>
    <xf numFmtId="9" fontId="21" fillId="5" borderId="0" xfId="1" applyNumberFormat="1" applyFont="1" applyFill="1" applyAlignment="1"/>
    <xf numFmtId="0" fontId="2" fillId="0" borderId="0" xfId="0" quotePrefix="1" applyFont="1" applyFill="1" applyAlignment="1">
      <alignment horizontal="left" vertical="center" wrapText="1"/>
    </xf>
    <xf numFmtId="0" fontId="13" fillId="0" borderId="0" xfId="1" applyFont="1" applyFill="1" applyAlignment="1">
      <alignment horizontal="right"/>
    </xf>
    <xf numFmtId="10" fontId="13" fillId="0" borderId="0" xfId="1" applyNumberFormat="1" applyFont="1" applyFill="1" applyAlignment="1">
      <alignment horizontal="right"/>
    </xf>
    <xf numFmtId="0" fontId="4" fillId="3" borderId="1" xfId="3" applyFont="1" applyFill="1" applyBorder="1" applyAlignment="1">
      <alignment horizontal="center" vertical="center" wrapText="1"/>
    </xf>
    <xf numFmtId="167" fontId="2" fillId="3" borderId="4" xfId="7" applyNumberFormat="1" applyFont="1" applyFill="1" applyBorder="1"/>
    <xf numFmtId="0" fontId="6" fillId="0" borderId="0" xfId="1" applyFont="1" applyFill="1"/>
    <xf numFmtId="0" fontId="2" fillId="0" borderId="0" xfId="1" applyFont="1" applyFill="1" applyAlignment="1">
      <alignment horizontal="right"/>
    </xf>
    <xf numFmtId="0" fontId="0" fillId="0" borderId="0" xfId="3" applyFont="1" applyFill="1" applyAlignment="1">
      <alignment horizontal="right"/>
    </xf>
    <xf numFmtId="0" fontId="0" fillId="0" borderId="0" xfId="0" applyAlignment="1">
      <alignment wrapText="1"/>
    </xf>
    <xf numFmtId="166" fontId="6" fillId="2" borderId="0" xfId="3" applyNumberFormat="1" applyFont="1" applyFill="1" applyAlignment="1">
      <alignment vertical="center"/>
    </xf>
    <xf numFmtId="166" fontId="26" fillId="2" borderId="0" xfId="3" applyNumberFormat="1" applyFont="1" applyFill="1" applyAlignment="1">
      <alignment vertical="center"/>
    </xf>
    <xf numFmtId="0" fontId="17" fillId="2" borderId="0" xfId="6" applyFont="1" applyFill="1"/>
    <xf numFmtId="9" fontId="17" fillId="2" borderId="0" xfId="7" applyNumberFormat="1" applyFont="1" applyFill="1"/>
    <xf numFmtId="166" fontId="26" fillId="2" borderId="0" xfId="3" applyNumberFormat="1" applyFont="1" applyFill="1"/>
    <xf numFmtId="166" fontId="14" fillId="2" borderId="0" xfId="3" applyNumberFormat="1" applyFont="1" applyFill="1"/>
    <xf numFmtId="165" fontId="14" fillId="2" borderId="0" xfId="3" applyNumberFormat="1" applyFont="1" applyFill="1"/>
    <xf numFmtId="166" fontId="17" fillId="2" borderId="0" xfId="3" applyNumberFormat="1" applyFont="1" applyFill="1"/>
    <xf numFmtId="166" fontId="17" fillId="2" borderId="0" xfId="3" applyNumberFormat="1" applyFont="1" applyFill="1" applyAlignment="1">
      <alignment horizontal="left" indent="1"/>
    </xf>
    <xf numFmtId="166" fontId="17" fillId="2" borderId="0" xfId="7" applyNumberFormat="1" applyFont="1" applyFill="1"/>
    <xf numFmtId="178" fontId="17" fillId="2" borderId="0" xfId="7" applyNumberFormat="1" applyFont="1" applyFill="1"/>
    <xf numFmtId="167" fontId="2" fillId="0" borderId="0" xfId="7" applyNumberFormat="1" applyFont="1"/>
    <xf numFmtId="165" fontId="2" fillId="2" borderId="0" xfId="7" quotePrefix="1" applyNumberFormat="1" applyFont="1" applyFill="1" applyAlignment="1">
      <alignment horizontal="right"/>
    </xf>
    <xf numFmtId="178" fontId="18" fillId="0" borderId="0" xfId="3" applyNumberFormat="1" applyFont="1" applyFill="1" applyBorder="1" applyAlignment="1">
      <alignment wrapText="1"/>
    </xf>
    <xf numFmtId="178" fontId="0" fillId="2" borderId="0" xfId="7" applyNumberFormat="1" applyFont="1" applyFill="1"/>
    <xf numFmtId="178" fontId="2" fillId="0" borderId="0" xfId="7" applyNumberFormat="1" applyFont="1" applyFill="1"/>
    <xf numFmtId="178" fontId="2" fillId="2" borderId="0" xfId="7" applyNumberFormat="1" applyFont="1" applyFill="1" applyAlignment="1">
      <alignment horizontal="left" vertical="center"/>
    </xf>
    <xf numFmtId="178" fontId="0" fillId="2" borderId="0" xfId="0" applyNumberFormat="1" applyFill="1"/>
    <xf numFmtId="9" fontId="0" fillId="2" borderId="0" xfId="0" applyNumberFormat="1" applyFill="1"/>
    <xf numFmtId="37" fontId="2" fillId="0" borderId="0" xfId="1" applyNumberFormat="1" applyFont="1"/>
    <xf numFmtId="39" fontId="2" fillId="0" borderId="0" xfId="1" applyNumberFormat="1" applyFont="1" applyFill="1"/>
    <xf numFmtId="166" fontId="2" fillId="0" borderId="0" xfId="1" applyNumberFormat="1" applyFont="1" applyFill="1"/>
    <xf numFmtId="0" fontId="0" fillId="0" borderId="0" xfId="3" applyFont="1" applyFill="1" applyAlignment="1">
      <alignment horizontal="left"/>
    </xf>
    <xf numFmtId="3" fontId="0" fillId="0" borderId="0" xfId="3" applyNumberFormat="1" applyFont="1" applyFill="1" applyAlignment="1">
      <alignment horizontal="left"/>
    </xf>
    <xf numFmtId="168" fontId="0" fillId="2" borderId="0" xfId="4" applyNumberFormat="1" applyFont="1" applyFill="1" applyAlignment="1">
      <alignment horizontal="right"/>
    </xf>
    <xf numFmtId="168" fontId="0" fillId="0" borderId="0" xfId="4" applyNumberFormat="1" applyFont="1" applyFill="1" applyAlignment="1">
      <alignment horizontal="center"/>
    </xf>
    <xf numFmtId="169" fontId="0" fillId="0" borderId="0" xfId="4" applyNumberFormat="1" applyFont="1" applyFill="1" applyAlignment="1">
      <alignment horizontal="right"/>
    </xf>
    <xf numFmtId="165" fontId="0" fillId="0" borderId="0" xfId="0" applyNumberFormat="1" applyFill="1" applyBorder="1"/>
    <xf numFmtId="0" fontId="2" fillId="0" borderId="0" xfId="0" quotePrefix="1" applyFont="1" applyFill="1" applyBorder="1" applyAlignment="1">
      <alignment horizontal="left" vertical="center" wrapText="1"/>
    </xf>
    <xf numFmtId="0" fontId="2" fillId="0" borderId="0" xfId="6" quotePrefix="1" applyFont="1" applyFill="1" applyAlignment="1">
      <alignment horizontal="right"/>
    </xf>
    <xf numFmtId="166" fontId="17" fillId="0" borderId="0" xfId="1" applyNumberFormat="1" applyFont="1" applyFill="1"/>
    <xf numFmtId="166" fontId="14" fillId="0" borderId="0" xfId="1" applyNumberFormat="1" applyFont="1" applyFill="1"/>
    <xf numFmtId="171" fontId="17" fillId="0" borderId="0" xfId="1" applyNumberFormat="1" applyFont="1"/>
    <xf numFmtId="172" fontId="17" fillId="0" borderId="0" xfId="1" applyNumberFormat="1" applyFont="1" applyFill="1"/>
    <xf numFmtId="165" fontId="17" fillId="0" borderId="0" xfId="0" applyNumberFormat="1" applyFont="1" applyFill="1"/>
    <xf numFmtId="171" fontId="14" fillId="0" borderId="0" xfId="4" applyNumberFormat="1" applyFont="1"/>
    <xf numFmtId="0" fontId="2" fillId="0" borderId="0" xfId="3" applyFont="1" applyFill="1" applyAlignment="1">
      <alignment horizontal="left"/>
    </xf>
    <xf numFmtId="0" fontId="2" fillId="0" borderId="0" xfId="0" applyFont="1" applyAlignment="1">
      <alignment horizontal="left" vertical="center" wrapText="1"/>
    </xf>
    <xf numFmtId="0" fontId="2" fillId="0" borderId="0" xfId="0" quotePrefix="1" applyFont="1" applyAlignment="1">
      <alignment vertical="center" wrapText="1"/>
    </xf>
    <xf numFmtId="166" fontId="17" fillId="0" borderId="0" xfId="0" applyNumberFormat="1" applyFont="1" applyFill="1"/>
    <xf numFmtId="166" fontId="14" fillId="0" borderId="0" xfId="0" applyNumberFormat="1" applyFont="1" applyFill="1"/>
    <xf numFmtId="0" fontId="17" fillId="0" borderId="0" xfId="0" applyFont="1" applyFill="1"/>
    <xf numFmtId="0" fontId="0" fillId="0" borderId="0" xfId="0" applyAlignment="1">
      <alignment horizontal="left"/>
    </xf>
    <xf numFmtId="0" fontId="2" fillId="0" borderId="0" xfId="1" applyFont="1" applyAlignment="1">
      <alignment horizontal="center"/>
    </xf>
    <xf numFmtId="0" fontId="2" fillId="0" borderId="0" xfId="1" applyFont="1" applyAlignment="1">
      <alignment horizontal="right"/>
    </xf>
    <xf numFmtId="0" fontId="2" fillId="0" borderId="0" xfId="1" applyFont="1" applyFill="1" applyAlignment="1">
      <alignment horizontal="center"/>
    </xf>
    <xf numFmtId="0" fontId="17" fillId="0" borderId="0" xfId="3" applyFont="1" applyAlignment="1">
      <alignment horizontal="right"/>
    </xf>
    <xf numFmtId="174" fontId="17" fillId="0" borderId="0" xfId="3" quotePrefix="1" applyNumberFormat="1" applyFont="1" applyAlignment="1">
      <alignment horizontal="right"/>
    </xf>
    <xf numFmtId="179" fontId="2" fillId="0" borderId="0" xfId="2" applyNumberFormat="1" applyFont="1" applyFill="1" applyBorder="1" applyAlignment="1">
      <alignment horizontal="right" vertical="center" wrapText="1"/>
    </xf>
    <xf numFmtId="168" fontId="17" fillId="0" borderId="0" xfId="10" applyNumberFormat="1" applyFont="1" applyFill="1" applyAlignment="1">
      <alignment horizontal="right"/>
    </xf>
    <xf numFmtId="168" fontId="17" fillId="0" borderId="0" xfId="3" applyNumberFormat="1" applyFont="1" applyFill="1" applyAlignment="1">
      <alignment horizontal="right"/>
    </xf>
    <xf numFmtId="0" fontId="17" fillId="0" borderId="0" xfId="3" applyFont="1" applyFill="1" applyAlignment="1">
      <alignment horizontal="right"/>
    </xf>
    <xf numFmtId="0" fontId="2" fillId="5" borderId="0" xfId="0" applyFont="1" applyFill="1"/>
    <xf numFmtId="0" fontId="3" fillId="5" borderId="0" xfId="0" applyFont="1" applyFill="1"/>
    <xf numFmtId="0" fontId="27" fillId="5" borderId="0" xfId="0" applyFont="1" applyFill="1"/>
    <xf numFmtId="0" fontId="2" fillId="5" borderId="0" xfId="0" quotePrefix="1" applyFont="1" applyFill="1"/>
    <xf numFmtId="167" fontId="0" fillId="0" borderId="0" xfId="7" applyNumberFormat="1" applyFont="1" applyAlignment="1">
      <alignment horizontal="right"/>
    </xf>
    <xf numFmtId="0" fontId="0" fillId="0" borderId="0" xfId="0" applyAlignment="1">
      <alignment horizontal="right"/>
    </xf>
    <xf numFmtId="3" fontId="0" fillId="0" borderId="0" xfId="1" applyNumberFormat="1" applyFont="1" applyFill="1" applyAlignment="1">
      <alignment horizontal="right"/>
    </xf>
    <xf numFmtId="4" fontId="0" fillId="0" borderId="0" xfId="1" applyNumberFormat="1" applyFont="1" applyFill="1" applyAlignment="1">
      <alignment horizontal="right"/>
    </xf>
    <xf numFmtId="0" fontId="3" fillId="2" borderId="0" xfId="6" applyFont="1" applyFill="1"/>
    <xf numFmtId="178" fontId="3" fillId="2" borderId="0" xfId="7" applyNumberFormat="1" applyFont="1" applyFill="1"/>
    <xf numFmtId="0" fontId="3" fillId="0" borderId="0" xfId="6" applyFont="1" applyFill="1"/>
    <xf numFmtId="0" fontId="2" fillId="0" borderId="0" xfId="0" applyFont="1" applyAlignment="1">
      <alignment horizontal="justify" vertical="center"/>
    </xf>
    <xf numFmtId="0" fontId="2" fillId="5" borderId="0" xfId="0" applyFont="1" applyFill="1" applyAlignment="1">
      <alignment vertical="center"/>
    </xf>
    <xf numFmtId="9" fontId="3" fillId="2" borderId="0" xfId="7" applyNumberFormat="1" applyFont="1" applyFill="1" applyAlignment="1">
      <alignment horizontal="right"/>
    </xf>
    <xf numFmtId="9" fontId="4" fillId="0" borderId="0" xfId="3" applyNumberFormat="1" applyFont="1" applyFill="1" applyBorder="1" applyAlignment="1">
      <alignment horizontal="right" vertical="center" wrapText="1"/>
    </xf>
    <xf numFmtId="9" fontId="3" fillId="0" borderId="0" xfId="7" applyFont="1" applyFill="1" applyBorder="1" applyAlignment="1">
      <alignment horizontal="right"/>
    </xf>
    <xf numFmtId="167" fontId="2" fillId="0" borderId="0" xfId="7" applyNumberFormat="1" applyFont="1" applyFill="1" applyBorder="1"/>
    <xf numFmtId="9" fontId="0" fillId="0" borderId="0" xfId="7" applyNumberFormat="1" applyFont="1" applyFill="1" applyBorder="1"/>
    <xf numFmtId="9" fontId="0" fillId="0" borderId="0" xfId="0" applyNumberFormat="1" applyFill="1" applyBorder="1"/>
    <xf numFmtId="166" fontId="4" fillId="0" borderId="0" xfId="3" applyNumberFormat="1" applyFont="1" applyFill="1" applyBorder="1" applyAlignment="1">
      <alignment horizontal="right" vertical="center" wrapText="1"/>
    </xf>
    <xf numFmtId="9" fontId="0" fillId="0" borderId="0" xfId="7" applyFont="1" applyFill="1" applyBorder="1"/>
    <xf numFmtId="9" fontId="2" fillId="0" borderId="0" xfId="7" applyNumberFormat="1" applyFont="1" applyFill="1" applyBorder="1" applyAlignment="1">
      <alignment horizontal="right"/>
    </xf>
    <xf numFmtId="9" fontId="2" fillId="0" borderId="0" xfId="7" applyFont="1" applyFill="1" applyBorder="1" applyAlignment="1">
      <alignment horizontal="left" vertical="center"/>
    </xf>
    <xf numFmtId="167" fontId="0" fillId="0" borderId="0" xfId="0" applyNumberFormat="1" applyFill="1" applyBorder="1"/>
    <xf numFmtId="9" fontId="0" fillId="2" borderId="0" xfId="7" applyFont="1" applyFill="1" applyAlignment="1">
      <alignment horizontal="right"/>
    </xf>
    <xf numFmtId="9" fontId="0" fillId="0" borderId="0" xfId="7" applyFont="1" applyFill="1" applyAlignment="1">
      <alignment horizontal="right"/>
    </xf>
    <xf numFmtId="9" fontId="2" fillId="2" borderId="0" xfId="7" quotePrefix="1" applyFont="1" applyFill="1" applyAlignment="1">
      <alignment horizontal="right"/>
    </xf>
    <xf numFmtId="0" fontId="4" fillId="4" borderId="9" xfId="1" applyFont="1" applyFill="1" applyBorder="1" applyAlignment="1">
      <alignment horizontal="center" vertical="center" wrapText="1"/>
    </xf>
    <xf numFmtId="166" fontId="17" fillId="0" borderId="0" xfId="1" applyNumberFormat="1" applyFont="1" applyFill="1" applyBorder="1"/>
    <xf numFmtId="166" fontId="14" fillId="0" borderId="0" xfId="1" applyNumberFormat="1" applyFont="1" applyFill="1" applyBorder="1"/>
    <xf numFmtId="172" fontId="17" fillId="0" borderId="0" xfId="1" applyNumberFormat="1" applyFont="1" applyFill="1" applyBorder="1"/>
    <xf numFmtId="165" fontId="17" fillId="0" borderId="0" xfId="0" applyNumberFormat="1" applyFont="1" applyFill="1" applyBorder="1"/>
    <xf numFmtId="166" fontId="0" fillId="0" borderId="0" xfId="1" applyNumberFormat="1" applyFont="1" applyFill="1" applyBorder="1"/>
    <xf numFmtId="166" fontId="17" fillId="0" borderId="0" xfId="0" applyNumberFormat="1" applyFont="1" applyFill="1" applyBorder="1"/>
    <xf numFmtId="166" fontId="14" fillId="0" borderId="0" xfId="0" applyNumberFormat="1" applyFont="1" applyFill="1" applyBorder="1"/>
    <xf numFmtId="0" fontId="17" fillId="0" borderId="0" xfId="0" applyFont="1" applyFill="1" applyBorder="1"/>
    <xf numFmtId="9" fontId="4" fillId="0" borderId="0" xfId="1" quotePrefix="1" applyNumberFormat="1" applyFont="1" applyFill="1" applyBorder="1" applyAlignment="1">
      <alignment horizontal="right" vertical="center" wrapText="1"/>
    </xf>
    <xf numFmtId="166" fontId="3" fillId="0" borderId="0" xfId="1" applyNumberFormat="1" applyFont="1" applyFill="1" applyBorder="1"/>
    <xf numFmtId="171" fontId="17" fillId="0" borderId="0" xfId="1" applyNumberFormat="1" applyFont="1" applyFill="1" applyBorder="1"/>
    <xf numFmtId="171" fontId="14" fillId="0" borderId="0" xfId="4" applyNumberFormat="1" applyFont="1" applyFill="1" applyBorder="1"/>
    <xf numFmtId="9" fontId="4" fillId="0" borderId="0" xfId="1" applyNumberFormat="1" applyFont="1" applyFill="1" applyBorder="1" applyAlignment="1">
      <alignment horizontal="right" vertical="center" wrapText="1"/>
    </xf>
    <xf numFmtId="166" fontId="3" fillId="2" borderId="0" xfId="3" applyNumberFormat="1" applyFont="1" applyFill="1" applyAlignment="1">
      <alignment horizontal="right"/>
    </xf>
    <xf numFmtId="166" fontId="2" fillId="2" borderId="0" xfId="3" applyNumberFormat="1" applyFont="1" applyFill="1" applyAlignment="1">
      <alignment horizontal="right"/>
    </xf>
    <xf numFmtId="9" fontId="2" fillId="2" borderId="0" xfId="7" applyFont="1" applyFill="1" applyAlignment="1">
      <alignment horizontal="right"/>
    </xf>
    <xf numFmtId="168" fontId="2" fillId="2" borderId="0" xfId="4" applyNumberFormat="1" applyFont="1" applyFill="1"/>
    <xf numFmtId="168" fontId="18" fillId="0" borderId="0" xfId="4" applyNumberFormat="1" applyFont="1" applyFill="1" applyBorder="1" applyAlignment="1">
      <alignment wrapText="1"/>
    </xf>
    <xf numFmtId="0" fontId="0" fillId="5" borderId="0" xfId="0" applyFill="1"/>
    <xf numFmtId="15" fontId="2" fillId="0" borderId="0" xfId="6" quotePrefix="1" applyNumberFormat="1" applyFont="1" applyAlignment="1">
      <alignment horizontal="right"/>
    </xf>
    <xf numFmtId="164" fontId="2" fillId="0" borderId="0" xfId="6" applyNumberFormat="1" applyFont="1" applyFill="1"/>
    <xf numFmtId="167" fontId="2" fillId="2" borderId="0" xfId="7" applyNumberFormat="1" applyFont="1" applyFill="1" applyAlignment="1">
      <alignment horizontal="right"/>
    </xf>
    <xf numFmtId="166" fontId="2" fillId="0" borderId="0" xfId="7" quotePrefix="1" applyNumberFormat="1" applyFont="1" applyFill="1" applyAlignment="1">
      <alignment horizontal="right"/>
    </xf>
    <xf numFmtId="0" fontId="2" fillId="5" borderId="0" xfId="0" applyFont="1" applyFill="1" applyAlignment="1">
      <alignment horizontal="justify" vertical="center"/>
    </xf>
    <xf numFmtId="180" fontId="2" fillId="2" borderId="0" xfId="6" applyNumberFormat="1" applyFont="1" applyFill="1" applyAlignment="1">
      <alignment horizontal="right"/>
    </xf>
    <xf numFmtId="10" fontId="0" fillId="0" borderId="0" xfId="0" applyNumberFormat="1"/>
    <xf numFmtId="167" fontId="0" fillId="5" borderId="0" xfId="7" quotePrefix="1" applyNumberFormat="1" applyFont="1" applyFill="1" applyAlignment="1">
      <alignment horizontal="right"/>
    </xf>
    <xf numFmtId="0" fontId="0" fillId="0" borderId="0" xfId="0" applyAlignment="1">
      <alignment vertical="center" wrapText="1"/>
    </xf>
    <xf numFmtId="15" fontId="2" fillId="0" borderId="0" xfId="6" quotePrefix="1" applyNumberFormat="1" applyFont="1" applyFill="1" applyAlignment="1">
      <alignment horizontal="right"/>
    </xf>
    <xf numFmtId="164" fontId="30" fillId="0" borderId="0" xfId="4" applyNumberFormat="1" applyFont="1" applyFill="1"/>
    <xf numFmtId="9" fontId="27" fillId="3" borderId="2" xfId="7" applyFont="1" applyFill="1" applyBorder="1" applyAlignment="1">
      <alignment horizontal="right"/>
    </xf>
    <xf numFmtId="166" fontId="27" fillId="3" borderId="2" xfId="3" applyNumberFormat="1" applyFont="1" applyFill="1" applyBorder="1" applyAlignment="1">
      <alignment vertical="center"/>
    </xf>
    <xf numFmtId="178" fontId="27" fillId="3" borderId="2" xfId="7" applyNumberFormat="1" applyFont="1" applyFill="1" applyBorder="1" applyAlignment="1">
      <alignment vertical="center"/>
    </xf>
    <xf numFmtId="178" fontId="27" fillId="3" borderId="2" xfId="7" applyNumberFormat="1" applyFont="1" applyFill="1" applyBorder="1" applyAlignment="1">
      <alignment horizontal="right" vertical="center"/>
    </xf>
    <xf numFmtId="168" fontId="27" fillId="3" borderId="2" xfId="4" applyNumberFormat="1" applyFont="1" applyFill="1" applyBorder="1" applyAlignment="1">
      <alignment vertical="center"/>
    </xf>
    <xf numFmtId="9" fontId="27" fillId="3" borderId="2" xfId="7" applyNumberFormat="1" applyFont="1" applyFill="1" applyBorder="1" applyAlignment="1">
      <alignment vertical="center"/>
    </xf>
    <xf numFmtId="164" fontId="30" fillId="0" borderId="0" xfId="4" applyNumberFormat="1" applyFont="1" applyFill="1" applyAlignment="1">
      <alignment vertical="center"/>
    </xf>
    <xf numFmtId="166" fontId="30" fillId="0" borderId="0" xfId="3" applyNumberFormat="1" applyFont="1" applyFill="1" applyAlignment="1">
      <alignment vertical="center"/>
    </xf>
    <xf numFmtId="166" fontId="30" fillId="2" borderId="0" xfId="3" applyNumberFormat="1" applyFont="1" applyFill="1" applyAlignment="1">
      <alignment vertical="center"/>
    </xf>
    <xf numFmtId="0" fontId="31" fillId="3" borderId="2" xfId="6" applyFont="1" applyFill="1" applyBorder="1" applyAlignment="1">
      <alignment vertical="center"/>
    </xf>
    <xf numFmtId="178" fontId="31" fillId="3" borderId="2" xfId="7" applyNumberFormat="1" applyFont="1" applyFill="1" applyBorder="1" applyAlignment="1">
      <alignment vertical="center"/>
    </xf>
    <xf numFmtId="178" fontId="31" fillId="3" borderId="2" xfId="7" applyNumberFormat="1" applyFont="1" applyFill="1" applyBorder="1" applyAlignment="1">
      <alignment horizontal="right" vertical="center"/>
    </xf>
    <xf numFmtId="9" fontId="31" fillId="3" borderId="2" xfId="7" applyNumberFormat="1" applyFont="1" applyFill="1" applyBorder="1" applyAlignment="1">
      <alignment vertical="center"/>
    </xf>
    <xf numFmtId="0" fontId="30" fillId="0" borderId="0" xfId="6" applyFont="1" applyFill="1" applyAlignment="1">
      <alignment vertical="center"/>
    </xf>
    <xf numFmtId="0" fontId="30" fillId="2" borderId="0" xfId="6" applyFont="1" applyFill="1" applyAlignment="1">
      <alignment vertical="center"/>
    </xf>
    <xf numFmtId="9" fontId="31" fillId="3" borderId="2" xfId="7" applyNumberFormat="1" applyFont="1" applyFill="1" applyBorder="1" applyAlignment="1">
      <alignment horizontal="right" vertical="center"/>
    </xf>
    <xf numFmtId="0" fontId="27" fillId="3" borderId="2" xfId="3" applyFont="1" applyFill="1" applyBorder="1" applyAlignment="1">
      <alignment vertical="center"/>
    </xf>
    <xf numFmtId="9" fontId="27" fillId="3" borderId="2" xfId="7" applyNumberFormat="1" applyFont="1" applyFill="1" applyBorder="1" applyAlignment="1">
      <alignment horizontal="right" vertical="center"/>
    </xf>
    <xf numFmtId="175" fontId="30" fillId="0" borderId="0" xfId="7" applyNumberFormat="1" applyFont="1" applyFill="1" applyAlignment="1">
      <alignment vertical="center"/>
    </xf>
    <xf numFmtId="0" fontId="27" fillId="2" borderId="0" xfId="3" applyFont="1" applyFill="1" applyAlignment="1">
      <alignment vertical="center"/>
    </xf>
    <xf numFmtId="0" fontId="27" fillId="3" borderId="2" xfId="6" applyFont="1" applyFill="1" applyBorder="1" applyAlignment="1">
      <alignment vertical="center" wrapText="1"/>
    </xf>
    <xf numFmtId="168" fontId="27" fillId="3" borderId="2" xfId="4" applyNumberFormat="1" applyFont="1" applyFill="1" applyBorder="1" applyAlignment="1">
      <alignment horizontal="right" vertical="center"/>
    </xf>
    <xf numFmtId="166" fontId="31" fillId="3" borderId="2" xfId="3" applyNumberFormat="1" applyFont="1" applyFill="1" applyBorder="1" applyAlignment="1">
      <alignment horizontal="left" vertical="center"/>
    </xf>
    <xf numFmtId="178" fontId="32" fillId="3" borderId="2" xfId="3" applyNumberFormat="1" applyFont="1" applyFill="1" applyBorder="1" applyAlignment="1">
      <alignment vertical="center" wrapText="1"/>
    </xf>
    <xf numFmtId="168" fontId="32" fillId="3" borderId="2" xfId="4" applyNumberFormat="1" applyFont="1" applyFill="1" applyBorder="1" applyAlignment="1">
      <alignment vertical="center" wrapText="1"/>
    </xf>
    <xf numFmtId="166" fontId="33" fillId="0" borderId="0" xfId="3" applyNumberFormat="1" applyFont="1" applyFill="1" applyAlignment="1">
      <alignment vertical="center"/>
    </xf>
    <xf numFmtId="166" fontId="33" fillId="2" borderId="0" xfId="3" applyNumberFormat="1" applyFont="1" applyFill="1" applyAlignment="1">
      <alignment vertical="center"/>
    </xf>
    <xf numFmtId="166" fontId="31" fillId="3" borderId="2" xfId="3" applyNumberFormat="1" applyFont="1" applyFill="1" applyBorder="1" applyAlignment="1">
      <alignment vertical="center"/>
    </xf>
    <xf numFmtId="168" fontId="31" fillId="3" borderId="2" xfId="4" applyNumberFormat="1" applyFont="1" applyFill="1" applyBorder="1" applyAlignment="1">
      <alignment vertical="center"/>
    </xf>
    <xf numFmtId="9" fontId="27" fillId="3" borderId="2" xfId="7" applyFont="1" applyFill="1" applyBorder="1" applyAlignment="1">
      <alignment horizontal="right" vertical="center"/>
    </xf>
    <xf numFmtId="164" fontId="2" fillId="2" borderId="0" xfId="4" applyNumberFormat="1" applyFont="1" applyFill="1" applyBorder="1"/>
    <xf numFmtId="175" fontId="2" fillId="2" borderId="0" xfId="7" applyNumberFormat="1" applyFont="1" applyFill="1" applyBorder="1"/>
    <xf numFmtId="167" fontId="2" fillId="2" borderId="0" xfId="7" applyNumberFormat="1" applyFont="1" applyFill="1" applyBorder="1"/>
    <xf numFmtId="167" fontId="2" fillId="2" borderId="0" xfId="7" applyNumberFormat="1" applyFont="1" applyFill="1" applyBorder="1" applyAlignment="1">
      <alignment horizontal="right"/>
    </xf>
    <xf numFmtId="164" fontId="2" fillId="2" borderId="0" xfId="4" applyNumberFormat="1" applyFont="1" applyFill="1" applyAlignment="1">
      <alignment vertical="center"/>
    </xf>
    <xf numFmtId="166" fontId="2" fillId="3" borderId="4" xfId="1" applyNumberFormat="1" applyFont="1" applyFill="1" applyBorder="1" applyAlignment="1">
      <alignment horizontal="left" vertical="center" wrapText="1"/>
    </xf>
    <xf numFmtId="167" fontId="2" fillId="3" borderId="4" xfId="7" applyNumberFormat="1" applyFont="1" applyFill="1" applyBorder="1" applyAlignment="1">
      <alignment vertical="center"/>
    </xf>
    <xf numFmtId="167" fontId="2" fillId="3" borderId="4" xfId="7" applyNumberFormat="1" applyFont="1" applyFill="1" applyBorder="1" applyAlignment="1">
      <alignment horizontal="right" vertical="center"/>
    </xf>
    <xf numFmtId="9" fontId="2" fillId="3" borderId="4" xfId="7" applyFont="1" applyFill="1" applyBorder="1" applyAlignment="1">
      <alignment horizontal="right" vertical="center"/>
    </xf>
    <xf numFmtId="9" fontId="2" fillId="0" borderId="0" xfId="7" applyFont="1" applyFill="1" applyBorder="1" applyAlignment="1">
      <alignment horizontal="right" vertical="center"/>
    </xf>
    <xf numFmtId="175" fontId="2" fillId="2" borderId="0" xfId="7" applyNumberFormat="1" applyFont="1" applyFill="1" applyAlignment="1">
      <alignment vertical="center"/>
    </xf>
    <xf numFmtId="0" fontId="2" fillId="2" borderId="0" xfId="0" applyFont="1" applyFill="1" applyAlignment="1">
      <alignment vertical="center"/>
    </xf>
    <xf numFmtId="166" fontId="27" fillId="3" borderId="2" xfId="1" applyNumberFormat="1" applyFont="1" applyFill="1" applyBorder="1" applyAlignment="1">
      <alignment vertical="center" wrapText="1"/>
    </xf>
    <xf numFmtId="166" fontId="27" fillId="3" borderId="2" xfId="7" applyNumberFormat="1" applyFont="1" applyFill="1" applyBorder="1" applyAlignment="1">
      <alignment vertical="center"/>
    </xf>
    <xf numFmtId="166" fontId="27" fillId="3" borderId="2" xfId="7" applyNumberFormat="1" applyFont="1" applyFill="1" applyBorder="1" applyAlignment="1">
      <alignment horizontal="right" vertical="center"/>
    </xf>
    <xf numFmtId="166" fontId="27" fillId="3" borderId="2" xfId="1" applyNumberFormat="1" applyFont="1" applyFill="1" applyBorder="1" applyAlignment="1">
      <alignment vertical="center"/>
    </xf>
    <xf numFmtId="9" fontId="27" fillId="0" borderId="0" xfId="7" applyNumberFormat="1" applyFont="1" applyFill="1" applyBorder="1" applyAlignment="1">
      <alignment horizontal="right" vertical="center"/>
    </xf>
    <xf numFmtId="164" fontId="30" fillId="2" borderId="0" xfId="4" applyNumberFormat="1" applyFont="1" applyFill="1" applyAlignment="1">
      <alignment vertical="center"/>
    </xf>
    <xf numFmtId="0" fontId="30" fillId="2" borderId="0" xfId="0" applyFont="1" applyFill="1" applyAlignment="1">
      <alignment vertical="center"/>
    </xf>
    <xf numFmtId="166" fontId="27" fillId="3" borderId="3" xfId="1" applyNumberFormat="1" applyFont="1" applyFill="1" applyBorder="1" applyAlignment="1">
      <alignment vertical="center"/>
    </xf>
    <xf numFmtId="166" fontId="27" fillId="3" borderId="3" xfId="7" applyNumberFormat="1" applyFont="1" applyFill="1" applyBorder="1" applyAlignment="1">
      <alignment vertical="center"/>
    </xf>
    <xf numFmtId="166" fontId="27" fillId="3" borderId="3" xfId="7" applyNumberFormat="1" applyFont="1" applyFill="1" applyBorder="1" applyAlignment="1">
      <alignment horizontal="right" vertical="center"/>
    </xf>
    <xf numFmtId="9" fontId="27" fillId="3" borderId="3" xfId="7" applyNumberFormat="1" applyFont="1" applyFill="1" applyBorder="1" applyAlignment="1">
      <alignment horizontal="right" vertical="center"/>
    </xf>
    <xf numFmtId="9" fontId="27" fillId="0" borderId="0" xfId="7" applyNumberFormat="1" applyFont="1" applyFill="1" applyBorder="1" applyAlignment="1">
      <alignment vertical="center"/>
    </xf>
    <xf numFmtId="167" fontId="30" fillId="2" borderId="0" xfId="7" applyNumberFormat="1" applyFont="1" applyFill="1" applyAlignment="1">
      <alignment vertical="center"/>
    </xf>
    <xf numFmtId="0" fontId="30" fillId="2" borderId="0" xfId="0" applyFont="1" applyFill="1" applyBorder="1" applyAlignment="1">
      <alignment vertical="center"/>
    </xf>
    <xf numFmtId="166" fontId="2" fillId="3" borderId="0" xfId="1" applyNumberFormat="1" applyFont="1" applyFill="1" applyBorder="1" applyAlignment="1">
      <alignment horizontal="left" vertical="center"/>
    </xf>
    <xf numFmtId="167" fontId="2" fillId="3" borderId="0" xfId="7" applyNumberFormat="1" applyFont="1" applyFill="1" applyBorder="1" applyAlignment="1">
      <alignment vertical="center"/>
    </xf>
    <xf numFmtId="167" fontId="2" fillId="3" borderId="0" xfId="7" applyNumberFormat="1" applyFont="1" applyFill="1" applyBorder="1" applyAlignment="1">
      <alignment horizontal="right" vertical="center"/>
    </xf>
    <xf numFmtId="9" fontId="2" fillId="3" borderId="0" xfId="7" applyNumberFormat="1" applyFont="1" applyFill="1" applyBorder="1" applyAlignment="1">
      <alignment vertical="center"/>
    </xf>
    <xf numFmtId="9" fontId="2" fillId="0" borderId="0" xfId="7" applyNumberFormat="1" applyFont="1" applyFill="1" applyBorder="1" applyAlignment="1">
      <alignment vertical="center"/>
    </xf>
    <xf numFmtId="0" fontId="27" fillId="3" borderId="2" xfId="1" applyFont="1" applyFill="1" applyBorder="1"/>
    <xf numFmtId="166" fontId="27" fillId="3" borderId="2" xfId="7" applyNumberFormat="1" applyFont="1" applyFill="1" applyBorder="1" applyAlignment="1">
      <alignment horizontal="right"/>
    </xf>
    <xf numFmtId="9" fontId="27" fillId="0" borderId="0" xfId="7" applyNumberFormat="1" applyFont="1" applyFill="1" applyBorder="1" applyAlignment="1">
      <alignment horizontal="right"/>
    </xf>
    <xf numFmtId="176" fontId="30" fillId="0" borderId="0" xfId="7" applyNumberFormat="1" applyFont="1" applyFill="1"/>
    <xf numFmtId="167" fontId="30" fillId="0" borderId="0" xfId="7" applyNumberFormat="1" applyFont="1" applyFill="1"/>
    <xf numFmtId="0" fontId="30" fillId="0" borderId="0" xfId="0" applyFont="1" applyFill="1"/>
    <xf numFmtId="0" fontId="30" fillId="2" borderId="0" xfId="0" applyFont="1" applyFill="1"/>
    <xf numFmtId="166" fontId="27" fillId="3" borderId="2" xfId="4" applyNumberFormat="1" applyFont="1" applyFill="1" applyBorder="1"/>
    <xf numFmtId="0" fontId="27" fillId="3" borderId="2" xfId="1" applyFont="1" applyFill="1" applyBorder="1" applyAlignment="1">
      <alignment vertical="center"/>
    </xf>
    <xf numFmtId="171" fontId="31" fillId="3" borderId="2" xfId="4" applyNumberFormat="1" applyFont="1" applyFill="1" applyBorder="1" applyAlignment="1">
      <alignment vertical="center"/>
    </xf>
    <xf numFmtId="171" fontId="31" fillId="0" borderId="0" xfId="4" applyNumberFormat="1" applyFont="1" applyFill="1" applyBorder="1" applyAlignment="1">
      <alignment vertical="center"/>
    </xf>
    <xf numFmtId="0" fontId="30" fillId="0" borderId="0" xfId="0" applyFont="1" applyAlignment="1">
      <alignment vertical="center"/>
    </xf>
    <xf numFmtId="0" fontId="27" fillId="3" borderId="2" xfId="0" applyFont="1" applyFill="1" applyBorder="1" applyAlignment="1">
      <alignment vertical="center"/>
    </xf>
    <xf numFmtId="165" fontId="31" fillId="3" borderId="2" xfId="0" applyNumberFormat="1" applyFont="1" applyFill="1" applyBorder="1" applyAlignment="1">
      <alignment vertical="center"/>
    </xf>
    <xf numFmtId="165" fontId="31" fillId="0" borderId="0" xfId="0" applyNumberFormat="1" applyFont="1" applyFill="1" applyBorder="1" applyAlignment="1">
      <alignment vertical="center"/>
    </xf>
    <xf numFmtId="166" fontId="27" fillId="3" borderId="3" xfId="1" applyNumberFormat="1" applyFont="1" applyFill="1" applyBorder="1"/>
    <xf numFmtId="165" fontId="27" fillId="3" borderId="3" xfId="7" applyNumberFormat="1" applyFont="1" applyFill="1" applyBorder="1"/>
    <xf numFmtId="9" fontId="27" fillId="3" borderId="3" xfId="7" applyFont="1" applyFill="1" applyBorder="1"/>
    <xf numFmtId="9" fontId="27" fillId="0" borderId="0" xfId="7" applyNumberFormat="1" applyFont="1" applyFill="1" applyBorder="1"/>
    <xf numFmtId="176" fontId="30" fillId="2" borderId="0" xfId="7" applyNumberFormat="1" applyFont="1" applyFill="1"/>
    <xf numFmtId="164" fontId="30" fillId="2" borderId="0" xfId="4" applyNumberFormat="1" applyFont="1" applyFill="1"/>
    <xf numFmtId="166" fontId="31" fillId="3" borderId="2" xfId="7" applyNumberFormat="1" applyFont="1" applyFill="1" applyBorder="1" applyAlignment="1">
      <alignment vertical="center"/>
    </xf>
    <xf numFmtId="166" fontId="27" fillId="2" borderId="0" xfId="3" applyNumberFormat="1" applyFont="1" applyFill="1" applyAlignment="1">
      <alignment vertical="center"/>
    </xf>
    <xf numFmtId="0" fontId="2" fillId="0" borderId="0" xfId="0" applyFont="1" applyAlignment="1">
      <alignment vertical="center"/>
    </xf>
    <xf numFmtId="37" fontId="27" fillId="3" borderId="2" xfId="1" applyNumberFormat="1" applyFont="1" applyFill="1" applyBorder="1" applyAlignment="1">
      <alignment vertical="center"/>
    </xf>
    <xf numFmtId="3" fontId="27" fillId="3" borderId="2" xfId="1" applyNumberFormat="1" applyFont="1" applyFill="1" applyBorder="1" applyAlignment="1">
      <alignment vertical="center"/>
    </xf>
    <xf numFmtId="176" fontId="30" fillId="0" borderId="0" xfId="7" applyNumberFormat="1" applyFont="1" applyFill="1" applyAlignment="1">
      <alignment vertical="center"/>
    </xf>
    <xf numFmtId="3" fontId="30" fillId="0" borderId="0" xfId="1" applyNumberFormat="1" applyFont="1" applyFill="1" applyAlignment="1">
      <alignment vertical="center"/>
    </xf>
    <xf numFmtId="37" fontId="30" fillId="0" borderId="0" xfId="1" applyNumberFormat="1" applyFont="1" applyAlignment="1">
      <alignment vertical="center"/>
    </xf>
    <xf numFmtId="9" fontId="30" fillId="0" borderId="0" xfId="7" applyNumberFormat="1" applyFont="1" applyAlignment="1">
      <alignment vertical="center"/>
    </xf>
    <xf numFmtId="37" fontId="27" fillId="0" borderId="0" xfId="1" applyNumberFormat="1" applyFont="1" applyAlignment="1">
      <alignment vertical="center"/>
    </xf>
    <xf numFmtId="3" fontId="30" fillId="0" borderId="0" xfId="0" applyNumberFormat="1" applyFont="1" applyAlignment="1">
      <alignment vertical="center"/>
    </xf>
    <xf numFmtId="10" fontId="27" fillId="3" borderId="2" xfId="7" applyNumberFormat="1" applyFont="1" applyFill="1" applyBorder="1" applyAlignment="1">
      <alignment vertical="center"/>
    </xf>
    <xf numFmtId="169" fontId="30" fillId="3" borderId="2" xfId="4" applyNumberFormat="1" applyFont="1" applyFill="1" applyBorder="1" applyAlignment="1">
      <alignment horizontal="right" vertical="center"/>
    </xf>
    <xf numFmtId="166" fontId="3" fillId="3" borderId="2" xfId="3" applyNumberFormat="1" applyFont="1" applyFill="1" applyBorder="1" applyAlignment="1">
      <alignment vertical="center"/>
    </xf>
    <xf numFmtId="182" fontId="2" fillId="5" borderId="0" xfId="4" applyNumberFormat="1" applyFont="1" applyFill="1" applyAlignment="1">
      <alignment horizontal="center"/>
    </xf>
    <xf numFmtId="182" fontId="2" fillId="5" borderId="0" xfId="0" applyNumberFormat="1" applyFont="1" applyFill="1" applyAlignment="1">
      <alignment horizontal="center"/>
    </xf>
    <xf numFmtId="182" fontId="0" fillId="5" borderId="0" xfId="4" applyNumberFormat="1" applyFont="1" applyFill="1" applyAlignment="1">
      <alignment horizontal="center"/>
    </xf>
    <xf numFmtId="182" fontId="0" fillId="5" borderId="0" xfId="0" applyNumberFormat="1" applyFill="1" applyAlignment="1">
      <alignment horizontal="center"/>
    </xf>
    <xf numFmtId="0" fontId="0" fillId="5" borderId="0" xfId="0" applyFill="1" applyAlignment="1">
      <alignment vertical="center"/>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applyFill="1" applyBorder="1" applyAlignment="1">
      <alignment horizontal="center"/>
    </xf>
    <xf numFmtId="183" fontId="2" fillId="0" borderId="0" xfId="1" applyNumberFormat="1" applyFont="1" applyAlignment="1">
      <alignment horizontal="right"/>
    </xf>
    <xf numFmtId="0" fontId="2" fillId="0" borderId="0" xfId="0" applyFont="1" applyAlignment="1">
      <alignment horizontal="right" wrapText="1"/>
    </xf>
    <xf numFmtId="2" fontId="0" fillId="0" borderId="0" xfId="0" applyNumberFormat="1"/>
    <xf numFmtId="3" fontId="2" fillId="0" borderId="0" xfId="1" applyNumberFormat="1" applyFont="1" applyFill="1"/>
    <xf numFmtId="9" fontId="2" fillId="0" borderId="0" xfId="7" applyFont="1" applyAlignment="1">
      <alignment horizontal="right"/>
    </xf>
    <xf numFmtId="167" fontId="0" fillId="0" borderId="0" xfId="0" applyNumberFormat="1" applyAlignment="1">
      <alignment horizontal="right"/>
    </xf>
    <xf numFmtId="172" fontId="14" fillId="0" borderId="0" xfId="1" applyNumberFormat="1" applyFont="1" applyFill="1"/>
    <xf numFmtId="0" fontId="2" fillId="5" borderId="0" xfId="6" applyFont="1" applyFill="1" applyAlignment="1">
      <alignment horizontal="right"/>
    </xf>
    <xf numFmtId="181" fontId="2" fillId="0" borderId="0" xfId="3" applyNumberFormat="1" applyFont="1" applyFill="1" applyBorder="1" applyAlignment="1">
      <alignment wrapText="1"/>
    </xf>
    <xf numFmtId="178" fontId="2" fillId="0" borderId="0" xfId="3" applyNumberFormat="1" applyFont="1" applyFill="1" applyBorder="1" applyAlignment="1">
      <alignment wrapText="1"/>
    </xf>
    <xf numFmtId="168" fontId="2" fillId="0" borderId="0" xfId="4" applyNumberFormat="1" applyFont="1" applyFill="1" applyBorder="1" applyAlignment="1">
      <alignment wrapText="1"/>
    </xf>
    <xf numFmtId="178" fontId="27" fillId="3" borderId="2" xfId="3" applyNumberFormat="1" applyFont="1" applyFill="1" applyBorder="1" applyAlignment="1">
      <alignment vertical="center" wrapText="1"/>
    </xf>
    <xf numFmtId="168" fontId="27" fillId="3" borderId="2" xfId="4" applyNumberFormat="1" applyFont="1" applyFill="1" applyBorder="1" applyAlignment="1">
      <alignment vertical="center" wrapText="1"/>
    </xf>
    <xf numFmtId="181" fontId="30" fillId="0" borderId="0" xfId="3" applyNumberFormat="1" applyFont="1" applyFill="1" applyBorder="1" applyAlignment="1">
      <alignment wrapText="1"/>
    </xf>
    <xf numFmtId="166" fontId="2" fillId="0" borderId="0" xfId="3" applyNumberFormat="1" applyFont="1" applyFill="1" applyBorder="1" applyAlignment="1">
      <alignment wrapText="1"/>
    </xf>
    <xf numFmtId="166" fontId="27" fillId="3" borderId="2" xfId="3" applyNumberFormat="1" applyFont="1" applyFill="1" applyBorder="1" applyAlignment="1">
      <alignment vertical="center" wrapText="1"/>
    </xf>
    <xf numFmtId="166" fontId="27" fillId="3" borderId="2" xfId="4" applyNumberFormat="1" applyFont="1" applyFill="1" applyBorder="1" applyAlignment="1">
      <alignment vertical="center" wrapText="1"/>
    </xf>
    <xf numFmtId="168" fontId="17" fillId="2" borderId="0" xfId="4" applyNumberFormat="1" applyFont="1" applyFill="1"/>
    <xf numFmtId="166" fontId="31" fillId="2" borderId="0" xfId="3" applyNumberFormat="1" applyFont="1" applyFill="1" applyAlignment="1">
      <alignment vertical="center"/>
    </xf>
    <xf numFmtId="9" fontId="18" fillId="0" borderId="0" xfId="7" applyNumberFormat="1" applyFont="1" applyFill="1" applyBorder="1" applyAlignment="1">
      <alignment horizontal="right" wrapText="1"/>
    </xf>
    <xf numFmtId="9" fontId="32" fillId="3" borderId="2" xfId="7" applyNumberFormat="1" applyFont="1" applyFill="1" applyBorder="1" applyAlignment="1">
      <alignment horizontal="right" vertical="center" wrapText="1"/>
    </xf>
    <xf numFmtId="166" fontId="27" fillId="3" borderId="2" xfId="4" applyNumberFormat="1" applyFont="1" applyFill="1" applyBorder="1" applyAlignment="1">
      <alignment horizontal="right"/>
    </xf>
    <xf numFmtId="0" fontId="19" fillId="3" borderId="6" xfId="1" applyNumberFormat="1" applyFont="1" applyFill="1" applyBorder="1" applyAlignment="1">
      <alignment horizontal="center" vertical="center"/>
    </xf>
    <xf numFmtId="0" fontId="20" fillId="3" borderId="7" xfId="1" applyFont="1" applyFill="1" applyBorder="1" applyAlignment="1">
      <alignment horizontal="center" vertical="center"/>
    </xf>
    <xf numFmtId="0" fontId="20" fillId="3" borderId="8" xfId="1" applyFont="1" applyFill="1" applyBorder="1" applyAlignment="1">
      <alignment horizontal="center" vertical="center"/>
    </xf>
    <xf numFmtId="0" fontId="19" fillId="3" borderId="6" xfId="1" applyNumberFormat="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 fillId="2" borderId="0" xfId="0" quotePrefix="1" applyFont="1" applyFill="1" applyAlignment="1">
      <alignment horizontal="left" vertical="center" wrapText="1"/>
    </xf>
    <xf numFmtId="0" fontId="2" fillId="5" borderId="0" xfId="0" applyFont="1" applyFill="1" applyAlignment="1">
      <alignment horizontal="left" wrapText="1"/>
    </xf>
    <xf numFmtId="0" fontId="2" fillId="5"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applyFill="1" applyBorder="1" applyAlignment="1">
      <alignment horizontal="center"/>
    </xf>
    <xf numFmtId="0" fontId="28" fillId="0" borderId="0" xfId="0" applyFont="1" applyAlignment="1">
      <alignment horizontal="center" wrapText="1"/>
    </xf>
    <xf numFmtId="0" fontId="17" fillId="0" borderId="0" xfId="0" applyFont="1" applyAlignment="1">
      <alignment horizontal="left" vertical="top" wrapText="1"/>
    </xf>
    <xf numFmtId="0" fontId="0" fillId="0" borderId="0" xfId="0" applyAlignment="1">
      <alignment horizontal="left" vertical="center" wrapText="1"/>
    </xf>
  </cellXfs>
  <cellStyles count="12">
    <cellStyle name="%" xfId="1"/>
    <cellStyle name="% 2" xfId="2"/>
    <cellStyle name="% 3" xfId="3"/>
    <cellStyle name="Comma" xfId="4" builtinId="3"/>
    <cellStyle name="Comma 2" xfId="10"/>
    <cellStyle name="Comma 3" xfId="11"/>
    <cellStyle name="Hyperlink" xfId="5" builtinId="8"/>
    <cellStyle name="Normal" xfId="0" builtinId="0"/>
    <cellStyle name="Normal 2" xfId="6"/>
    <cellStyle name="Normal 3" xfId="8"/>
    <cellStyle name="Percent" xfId="7" builtinId="5"/>
    <cellStyle name="Percent 2" xfId="9"/>
  </cellStyles>
  <dxfs count="0"/>
  <tableStyles count="0" defaultTableStyle="TableStyleMedium9" defaultPivotStyle="PivotStyleLight16"/>
  <colors>
    <mruColors>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2</xdr:row>
      <xdr:rowOff>47628</xdr:rowOff>
    </xdr:from>
    <xdr:to>
      <xdr:col>3</xdr:col>
      <xdr:colOff>23814</xdr:colOff>
      <xdr:row>9</xdr:row>
      <xdr:rowOff>35722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523876" y="333378"/>
          <a:ext cx="1107282" cy="1107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1</xdr:row>
      <xdr:rowOff>85725</xdr:rowOff>
    </xdr:from>
    <xdr:to>
      <xdr:col>17</xdr:col>
      <xdr:colOff>341747</xdr:colOff>
      <xdr:row>60</xdr:row>
      <xdr:rowOff>84672</xdr:rowOff>
    </xdr:to>
    <xdr:pic>
      <xdr:nvPicPr>
        <xdr:cNvPr id="3" name="Picture 2"/>
        <xdr:cNvPicPr>
          <a:picLocks noChangeAspect="1"/>
        </xdr:cNvPicPr>
      </xdr:nvPicPr>
      <xdr:blipFill>
        <a:blip xmlns:r="http://schemas.openxmlformats.org/officeDocument/2006/relationships" r:embed="rId1"/>
        <a:stretch>
          <a:fillRect/>
        </a:stretch>
      </xdr:blipFill>
      <xdr:spPr>
        <a:xfrm>
          <a:off x="180975" y="228600"/>
          <a:ext cx="9228572" cy="8428572"/>
        </a:xfrm>
        <a:prstGeom prst="rect">
          <a:avLst/>
        </a:prstGeom>
      </xdr:spPr>
    </xdr:pic>
    <xdr:clientData/>
  </xdr:twoCellAnchor>
  <xdr:twoCellAnchor editAs="oneCell">
    <xdr:from>
      <xdr:col>17</xdr:col>
      <xdr:colOff>409575</xdr:colOff>
      <xdr:row>1</xdr:row>
      <xdr:rowOff>104775</xdr:rowOff>
    </xdr:from>
    <xdr:to>
      <xdr:col>35</xdr:col>
      <xdr:colOff>65518</xdr:colOff>
      <xdr:row>62</xdr:row>
      <xdr:rowOff>56067</xdr:rowOff>
    </xdr:to>
    <xdr:pic>
      <xdr:nvPicPr>
        <xdr:cNvPr id="4" name="Picture 3"/>
        <xdr:cNvPicPr>
          <a:picLocks noChangeAspect="1"/>
        </xdr:cNvPicPr>
      </xdr:nvPicPr>
      <xdr:blipFill>
        <a:blip xmlns:r="http://schemas.openxmlformats.org/officeDocument/2006/relationships" r:embed="rId2"/>
        <a:stretch>
          <a:fillRect/>
        </a:stretch>
      </xdr:blipFill>
      <xdr:spPr>
        <a:xfrm>
          <a:off x="9477375" y="247650"/>
          <a:ext cx="9257143" cy="866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508000</xdr:colOff>
      <xdr:row>16</xdr:row>
      <xdr:rowOff>82113</xdr:rowOff>
    </xdr:from>
    <xdr:to>
      <xdr:col>17</xdr:col>
      <xdr:colOff>338667</xdr:colOff>
      <xdr:row>27</xdr:row>
      <xdr:rowOff>131120</xdr:rowOff>
    </xdr:to>
    <xdr:pic>
      <xdr:nvPicPr>
        <xdr:cNvPr id="4" name="Picture 3" descr="4G screenshot site.JPG"/>
        <xdr:cNvPicPr>
          <a:picLocks noChangeAspect="1"/>
        </xdr:cNvPicPr>
      </xdr:nvPicPr>
      <xdr:blipFill>
        <a:blip xmlns:r="http://schemas.openxmlformats.org/officeDocument/2006/relationships" r:embed="rId1" cstate="print"/>
        <a:srcRect l="11518" t="3289" r="1030" b="3808"/>
        <a:stretch>
          <a:fillRect/>
        </a:stretch>
      </xdr:blipFill>
      <xdr:spPr>
        <a:xfrm>
          <a:off x="9863667" y="2696196"/>
          <a:ext cx="4593167" cy="1678840"/>
        </a:xfrm>
        <a:prstGeom prst="rect">
          <a:avLst/>
        </a:prstGeom>
      </xdr:spPr>
    </xdr:pic>
    <xdr:clientData/>
  </xdr:twoCellAnchor>
  <xdr:twoCellAnchor editAs="oneCell">
    <xdr:from>
      <xdr:col>9</xdr:col>
      <xdr:colOff>0</xdr:colOff>
      <xdr:row>2</xdr:row>
      <xdr:rowOff>10594</xdr:rowOff>
    </xdr:from>
    <xdr:to>
      <xdr:col>16</xdr:col>
      <xdr:colOff>345320</xdr:colOff>
      <xdr:row>14</xdr:row>
      <xdr:rowOff>14147</xdr:rowOff>
    </xdr:to>
    <xdr:pic>
      <xdr:nvPicPr>
        <xdr:cNvPr id="5" name="Picture 4" descr="http://snap.telenet.be/sites/default/files/styles/960x465/public/02tel0269-06_grafiek_supersize.png"/>
        <xdr:cNvPicPr/>
      </xdr:nvPicPr>
      <xdr:blipFill>
        <a:blip xmlns:r="http://schemas.openxmlformats.org/officeDocument/2006/relationships" r:embed="rId2" cstate="print"/>
        <a:srcRect/>
        <a:stretch>
          <a:fillRect/>
        </a:stretch>
      </xdr:blipFill>
      <xdr:spPr bwMode="auto">
        <a:xfrm>
          <a:off x="9884833" y="370427"/>
          <a:ext cx="4049487" cy="196147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459317</xdr:colOff>
      <xdr:row>72</xdr:row>
      <xdr:rowOff>4233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0" y="1016000"/>
          <a:ext cx="7772400"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b.goyens@telenetgroup.b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hyperlink" Target="mailto:nayab.amjad@investmentresearch.citi.com" TargetMode="External"/><Relationship Id="rId3" Type="http://schemas.openxmlformats.org/officeDocument/2006/relationships/hyperlink" Target="mailto:wilton.fry@rbccm.com" TargetMode="External"/><Relationship Id="rId7" Type="http://schemas.openxmlformats.org/officeDocument/2006/relationships/hyperlink" Target="mailto:james@newstreetresearch.com" TargetMode="External"/><Relationship Id="rId2" Type="http://schemas.openxmlformats.org/officeDocument/2006/relationships/hyperlink" Target="mailto:laura.ashforth@morganstanley.com" TargetMode="External"/><Relationship Id="rId1" Type="http://schemas.openxmlformats.org/officeDocument/2006/relationships/hyperlink" Target="mailto:michael.bishop@gs.com" TargetMode="External"/><Relationship Id="rId6" Type="http://schemas.openxmlformats.org/officeDocument/2006/relationships/hyperlink" Target="mailto:s.genoe@degroofpetercam.com" TargetMode="External"/><Relationship Id="rId11" Type="http://schemas.openxmlformats.org/officeDocument/2006/relationships/vmlDrawing" Target="../drawings/vmlDrawing16.vml"/><Relationship Id="rId5" Type="http://schemas.openxmlformats.org/officeDocument/2006/relationships/hyperlink" Target="mailto:roshan.ranjit@db.com" TargetMode="External"/><Relationship Id="rId10" Type="http://schemas.openxmlformats.org/officeDocument/2006/relationships/printerSettings" Target="../printerSettings/printerSettings19.bin"/><Relationship Id="rId4" Type="http://schemas.openxmlformats.org/officeDocument/2006/relationships/hyperlink" Target="mailto:nawar.cristini@jpmorgan.com" TargetMode="External"/><Relationship Id="rId9" Type="http://schemas.openxmlformats.org/officeDocument/2006/relationships/hyperlink" Target="mailto:louis.citroen@arete.net"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rgb="FFF2CE00"/>
    <pageSetUpPr fitToPage="1"/>
  </sheetPr>
  <dimension ref="B6:X63"/>
  <sheetViews>
    <sheetView tabSelected="1" zoomScale="80" zoomScaleNormal="80" workbookViewId="0">
      <selection activeCell="F12" sqref="F12"/>
    </sheetView>
  </sheetViews>
  <sheetFormatPr defaultRowHeight="11.25"/>
  <cols>
    <col min="1" max="4" width="9.33203125" style="172"/>
    <col min="5" max="5" width="16.33203125" style="172" customWidth="1"/>
    <col min="6" max="6" width="9.33203125" style="172"/>
    <col min="7" max="7" width="5.5" style="172" customWidth="1"/>
    <col min="8" max="16384" width="9.33203125" style="172"/>
  </cols>
  <sheetData>
    <row r="6" spans="2:14" ht="20.25">
      <c r="E6" s="173" t="s">
        <v>536</v>
      </c>
      <c r="F6" s="174"/>
      <c r="G6" s="174"/>
      <c r="H6" s="174"/>
      <c r="I6" s="174"/>
      <c r="J6" s="174"/>
      <c r="K6" s="174"/>
      <c r="L6" s="174"/>
      <c r="M6" s="174"/>
      <c r="N6" s="174"/>
    </row>
    <row r="12" spans="2:14" ht="15.75">
      <c r="B12" s="175" t="s">
        <v>17</v>
      </c>
    </row>
    <row r="14" spans="2:14" s="176" customFormat="1" ht="13.5" thickBot="1"/>
    <row r="15" spans="2:14" s="176" customFormat="1" ht="23.25" customHeight="1" thickTop="1" thickBot="1">
      <c r="C15" s="431" t="s">
        <v>340</v>
      </c>
      <c r="D15" s="432"/>
      <c r="E15" s="432"/>
      <c r="F15" s="432"/>
      <c r="G15" s="433"/>
    </row>
    <row r="16" spans="2:14" s="176" customFormat="1" ht="8.25" customHeight="1" thickTop="1" thickBot="1"/>
    <row r="17" spans="3:24" s="176" customFormat="1" ht="23.25" customHeight="1" thickTop="1" thickBot="1">
      <c r="C17" s="431" t="s">
        <v>447</v>
      </c>
      <c r="D17" s="432"/>
      <c r="E17" s="432"/>
      <c r="F17" s="432"/>
      <c r="G17" s="433"/>
    </row>
    <row r="18" spans="3:24" s="176" customFormat="1" ht="8.25" customHeight="1" thickTop="1" thickBot="1"/>
    <row r="19" spans="3:24" s="177" customFormat="1" ht="23.25" customHeight="1" thickTop="1" thickBot="1">
      <c r="C19" s="431" t="s">
        <v>70</v>
      </c>
      <c r="D19" s="432"/>
      <c r="E19" s="432"/>
      <c r="F19" s="432"/>
      <c r="G19" s="433"/>
    </row>
    <row r="20" spans="3:24" s="177" customFormat="1" ht="8.25" customHeight="1" thickTop="1" thickBot="1">
      <c r="C20" s="165"/>
      <c r="D20" s="166"/>
      <c r="E20" s="166"/>
      <c r="F20" s="166"/>
      <c r="G20" s="166"/>
    </row>
    <row r="21" spans="3:24" s="177" customFormat="1" ht="23.25" customHeight="1" thickTop="1" thickBot="1">
      <c r="C21" s="431" t="s">
        <v>78</v>
      </c>
      <c r="D21" s="432"/>
      <c r="E21" s="432"/>
      <c r="F21" s="432"/>
      <c r="G21" s="433"/>
    </row>
    <row r="22" spans="3:24" s="177" customFormat="1" ht="8.25" customHeight="1" thickTop="1" thickBot="1">
      <c r="C22" s="165"/>
      <c r="D22" s="165"/>
      <c r="E22" s="165"/>
      <c r="F22" s="165"/>
      <c r="G22" s="165"/>
    </row>
    <row r="23" spans="3:24" s="177" customFormat="1" ht="23.25" customHeight="1" thickTop="1" thickBot="1">
      <c r="C23" s="428" t="s">
        <v>71</v>
      </c>
      <c r="D23" s="429"/>
      <c r="E23" s="429"/>
      <c r="F23" s="429"/>
      <c r="G23" s="430"/>
    </row>
    <row r="24" spans="3:24" s="176" customFormat="1" ht="8.25" customHeight="1" thickTop="1" thickBot="1">
      <c r="C24" s="167"/>
      <c r="D24" s="167"/>
      <c r="E24" s="167"/>
      <c r="F24" s="167"/>
      <c r="G24" s="167"/>
    </row>
    <row r="25" spans="3:24" s="177" customFormat="1" ht="23.25" customHeight="1" thickTop="1" thickBot="1">
      <c r="C25" s="428" t="s">
        <v>72</v>
      </c>
      <c r="D25" s="429"/>
      <c r="E25" s="429"/>
      <c r="F25" s="429"/>
      <c r="G25" s="430"/>
    </row>
    <row r="26" spans="3:24" s="176" customFormat="1" ht="8.25" customHeight="1" thickTop="1" thickBot="1">
      <c r="C26" s="167"/>
      <c r="D26" s="167"/>
      <c r="E26" s="167"/>
      <c r="F26" s="167"/>
      <c r="G26" s="167"/>
      <c r="R26" s="172"/>
      <c r="S26" s="178"/>
      <c r="T26" s="178"/>
      <c r="U26" s="178"/>
      <c r="V26" s="178"/>
      <c r="W26" s="178"/>
      <c r="X26" s="178"/>
    </row>
    <row r="27" spans="3:24" s="177" customFormat="1" ht="23.25" customHeight="1" thickTop="1" thickBot="1">
      <c r="C27" s="428" t="s">
        <v>90</v>
      </c>
      <c r="D27" s="429"/>
      <c r="E27" s="429"/>
      <c r="F27" s="429"/>
      <c r="G27" s="430"/>
      <c r="V27" s="179"/>
      <c r="W27" s="179"/>
      <c r="X27" s="179"/>
    </row>
    <row r="28" spans="3:24" s="176" customFormat="1" ht="8.25" customHeight="1" thickTop="1" thickBot="1">
      <c r="C28" s="167"/>
      <c r="D28" s="167"/>
      <c r="E28" s="167"/>
      <c r="F28" s="167"/>
      <c r="G28" s="167"/>
      <c r="S28" s="180"/>
      <c r="T28" s="180"/>
      <c r="U28" s="180"/>
      <c r="V28" s="180"/>
      <c r="W28" s="180"/>
      <c r="X28" s="180"/>
    </row>
    <row r="29" spans="3:24" s="177" customFormat="1" ht="23.25" customHeight="1" thickTop="1" thickBot="1">
      <c r="C29" s="428" t="s">
        <v>91</v>
      </c>
      <c r="D29" s="429"/>
      <c r="E29" s="429"/>
      <c r="F29" s="429"/>
      <c r="G29" s="430"/>
      <c r="V29" s="179"/>
      <c r="W29" s="179"/>
      <c r="X29" s="179"/>
    </row>
    <row r="30" spans="3:24" s="177" customFormat="1" ht="8.25" customHeight="1" thickTop="1" thickBot="1">
      <c r="C30" s="168"/>
      <c r="D30" s="169"/>
      <c r="E30" s="169"/>
      <c r="F30" s="169"/>
      <c r="G30" s="169"/>
      <c r="V30" s="179"/>
      <c r="W30" s="179"/>
      <c r="X30" s="179"/>
    </row>
    <row r="31" spans="3:24" s="177" customFormat="1" ht="23.25" customHeight="1" thickTop="1" thickBot="1">
      <c r="C31" s="428" t="s">
        <v>519</v>
      </c>
      <c r="D31" s="429"/>
      <c r="E31" s="429"/>
      <c r="F31" s="429"/>
      <c r="G31" s="430"/>
      <c r="V31" s="179"/>
      <c r="W31" s="179"/>
      <c r="X31" s="179"/>
    </row>
    <row r="32" spans="3:24" s="177" customFormat="1" ht="8.25" customHeight="1" thickTop="1" thickBot="1">
      <c r="C32" s="168"/>
      <c r="D32" s="169"/>
      <c r="E32" s="169"/>
      <c r="F32" s="169"/>
      <c r="G32" s="169"/>
      <c r="V32" s="179"/>
      <c r="W32" s="179"/>
      <c r="X32" s="179"/>
    </row>
    <row r="33" spans="2:24" s="177" customFormat="1" ht="23.25" customHeight="1" thickTop="1" thickBot="1">
      <c r="C33" s="428" t="s">
        <v>112</v>
      </c>
      <c r="D33" s="429"/>
      <c r="E33" s="429"/>
      <c r="F33" s="429"/>
      <c r="G33" s="430"/>
      <c r="V33" s="179"/>
      <c r="W33" s="179"/>
      <c r="X33" s="179"/>
    </row>
    <row r="34" spans="2:24" s="177" customFormat="1" ht="8.25" customHeight="1" thickTop="1" thickBot="1">
      <c r="C34" s="168"/>
      <c r="D34" s="169"/>
      <c r="E34" s="169"/>
      <c r="F34" s="169"/>
      <c r="G34" s="169"/>
      <c r="V34" s="179"/>
      <c r="W34" s="179"/>
      <c r="X34" s="179"/>
    </row>
    <row r="35" spans="2:24" s="177" customFormat="1" ht="23.25" customHeight="1" thickTop="1" thickBot="1">
      <c r="C35" s="428" t="s">
        <v>226</v>
      </c>
      <c r="D35" s="429"/>
      <c r="E35" s="429"/>
      <c r="F35" s="429"/>
      <c r="G35" s="430"/>
      <c r="V35" s="179"/>
      <c r="W35" s="179"/>
      <c r="X35" s="179"/>
    </row>
    <row r="36" spans="2:24" s="177" customFormat="1" ht="8.25" customHeight="1" thickTop="1" thickBot="1">
      <c r="C36" s="168"/>
      <c r="D36" s="169"/>
      <c r="E36" s="169"/>
      <c r="F36" s="169"/>
      <c r="G36" s="169"/>
      <c r="V36" s="179"/>
      <c r="W36" s="179"/>
      <c r="X36" s="179"/>
    </row>
    <row r="37" spans="2:24" s="177" customFormat="1" ht="23.25" customHeight="1" thickTop="1" thickBot="1">
      <c r="C37" s="428" t="s">
        <v>471</v>
      </c>
      <c r="D37" s="429"/>
      <c r="E37" s="429"/>
      <c r="F37" s="429"/>
      <c r="G37" s="430"/>
      <c r="V37" s="179"/>
      <c r="W37" s="179"/>
      <c r="X37" s="179"/>
    </row>
    <row r="38" spans="2:24" s="177" customFormat="1" ht="8.25" customHeight="1" thickTop="1" thickBot="1">
      <c r="B38" s="168"/>
      <c r="C38" s="168"/>
      <c r="D38" s="168"/>
      <c r="E38" s="168"/>
      <c r="F38" s="168"/>
      <c r="G38" s="168"/>
      <c r="H38" s="168"/>
      <c r="I38" s="168"/>
      <c r="V38" s="179"/>
      <c r="W38" s="179"/>
      <c r="X38" s="179"/>
    </row>
    <row r="39" spans="2:24" s="177" customFormat="1" ht="23.25" customHeight="1" thickTop="1" thickBot="1">
      <c r="C39" s="428" t="s">
        <v>249</v>
      </c>
      <c r="D39" s="429"/>
      <c r="E39" s="429"/>
      <c r="F39" s="429"/>
      <c r="G39" s="430"/>
      <c r="V39" s="179"/>
      <c r="W39" s="179"/>
      <c r="X39" s="179"/>
    </row>
    <row r="40" spans="2:24" s="177" customFormat="1" ht="8.25" customHeight="1" thickTop="1" thickBot="1">
      <c r="C40" s="168"/>
      <c r="D40" s="169"/>
      <c r="E40" s="169"/>
      <c r="F40" s="169"/>
      <c r="G40" s="169"/>
      <c r="V40" s="179"/>
      <c r="W40" s="179"/>
      <c r="X40" s="179"/>
    </row>
    <row r="41" spans="2:24" s="177" customFormat="1" ht="23.25" customHeight="1" thickTop="1" thickBot="1">
      <c r="C41" s="428" t="s">
        <v>141</v>
      </c>
      <c r="D41" s="429"/>
      <c r="E41" s="429"/>
      <c r="F41" s="429"/>
      <c r="G41" s="430"/>
      <c r="V41" s="179"/>
      <c r="W41" s="179"/>
      <c r="X41" s="179"/>
    </row>
    <row r="42" spans="2:24" s="177" customFormat="1" ht="8.25" customHeight="1" thickTop="1" thickBot="1">
      <c r="C42" s="168"/>
      <c r="D42" s="169"/>
      <c r="E42" s="169"/>
      <c r="F42" s="169"/>
      <c r="G42" s="169"/>
      <c r="V42" s="179"/>
      <c r="W42" s="179"/>
      <c r="X42" s="179"/>
    </row>
    <row r="43" spans="2:24" s="177" customFormat="1" ht="23.25" customHeight="1" thickTop="1" thickBot="1">
      <c r="C43" s="428" t="s">
        <v>99</v>
      </c>
      <c r="D43" s="429"/>
      <c r="E43" s="429"/>
      <c r="F43" s="429"/>
      <c r="G43" s="430"/>
      <c r="V43" s="179"/>
      <c r="W43" s="179"/>
      <c r="X43" s="179"/>
    </row>
    <row r="44" spans="2:24" s="177" customFormat="1" ht="8.25" customHeight="1" thickTop="1" thickBot="1">
      <c r="C44" s="167"/>
      <c r="D44" s="167"/>
      <c r="E44" s="167"/>
      <c r="F44" s="167"/>
      <c r="G44" s="167"/>
      <c r="V44" s="179"/>
      <c r="W44" s="179"/>
      <c r="X44" s="179"/>
    </row>
    <row r="45" spans="2:24" s="177" customFormat="1" ht="23.25" customHeight="1" thickTop="1" thickBot="1">
      <c r="C45" s="428" t="s">
        <v>92</v>
      </c>
      <c r="D45" s="429"/>
      <c r="E45" s="429"/>
      <c r="F45" s="429"/>
      <c r="G45" s="430"/>
      <c r="V45" s="179"/>
      <c r="W45" s="179"/>
      <c r="X45" s="179"/>
    </row>
    <row r="46" spans="2:24" s="176" customFormat="1" ht="8.25" customHeight="1" thickTop="1" thickBot="1">
      <c r="C46" s="167"/>
      <c r="D46" s="167"/>
      <c r="E46" s="167"/>
      <c r="F46" s="167"/>
      <c r="G46" s="167"/>
      <c r="S46" s="181"/>
      <c r="T46" s="181"/>
      <c r="U46" s="181"/>
      <c r="V46" s="181"/>
      <c r="W46" s="181"/>
      <c r="X46" s="181"/>
    </row>
    <row r="47" spans="2:24" s="177" customFormat="1" ht="23.25" customHeight="1" thickTop="1" thickBot="1">
      <c r="C47" s="428" t="s">
        <v>85</v>
      </c>
      <c r="D47" s="429"/>
      <c r="E47" s="429"/>
      <c r="F47" s="429"/>
      <c r="G47" s="430"/>
      <c r="V47" s="179"/>
      <c r="W47" s="179"/>
      <c r="X47" s="179"/>
    </row>
    <row r="48" spans="2:24" s="177" customFormat="1" ht="8.25" customHeight="1" thickTop="1" thickBot="1">
      <c r="C48" s="170"/>
      <c r="D48" s="171"/>
      <c r="E48" s="171"/>
      <c r="F48" s="171"/>
      <c r="G48" s="171"/>
      <c r="V48" s="179"/>
      <c r="W48" s="179"/>
      <c r="X48" s="179"/>
    </row>
    <row r="49" spans="2:24" s="177" customFormat="1" ht="23.25" customHeight="1" thickTop="1" thickBot="1">
      <c r="C49" s="428" t="s">
        <v>184</v>
      </c>
      <c r="D49" s="429"/>
      <c r="E49" s="429"/>
      <c r="F49" s="429"/>
      <c r="G49" s="430"/>
      <c r="V49" s="179"/>
      <c r="W49" s="179"/>
      <c r="X49" s="179"/>
    </row>
    <row r="50" spans="2:24" s="177" customFormat="1" ht="8.25" customHeight="1" thickTop="1" thickBot="1">
      <c r="C50" s="168"/>
      <c r="D50" s="169"/>
      <c r="E50" s="169"/>
      <c r="F50" s="169"/>
      <c r="G50" s="169"/>
      <c r="V50" s="179"/>
      <c r="W50" s="179"/>
      <c r="X50" s="179"/>
    </row>
    <row r="51" spans="2:24" s="177" customFormat="1" ht="23.25" customHeight="1" thickTop="1" thickBot="1">
      <c r="C51" s="428" t="s">
        <v>348</v>
      </c>
      <c r="D51" s="429"/>
      <c r="E51" s="429"/>
      <c r="F51" s="429"/>
      <c r="G51" s="430"/>
      <c r="V51" s="179"/>
      <c r="W51" s="179"/>
      <c r="X51" s="179"/>
    </row>
    <row r="52" spans="2:24" s="177" customFormat="1" ht="8.25" customHeight="1" thickTop="1">
      <c r="C52" s="168"/>
      <c r="D52" s="169"/>
      <c r="E52" s="169"/>
      <c r="F52" s="169"/>
      <c r="G52" s="169"/>
      <c r="V52" s="179"/>
      <c r="W52" s="179"/>
      <c r="X52" s="179"/>
    </row>
    <row r="53" spans="2:24" s="177" customFormat="1" ht="15.75" customHeight="1">
      <c r="C53" s="170"/>
      <c r="D53" s="171"/>
      <c r="E53" s="171"/>
      <c r="F53" s="171"/>
      <c r="G53" s="171"/>
      <c r="V53" s="179"/>
      <c r="W53" s="179"/>
      <c r="X53" s="179"/>
    </row>
    <row r="54" spans="2:24" s="176" customFormat="1" ht="15.75">
      <c r="B54" s="175" t="s">
        <v>129</v>
      </c>
      <c r="U54" s="182"/>
      <c r="V54" s="182"/>
      <c r="W54" s="180"/>
      <c r="X54" s="181"/>
    </row>
    <row r="55" spans="2:24" s="176" customFormat="1" ht="12.75">
      <c r="S55" s="180"/>
      <c r="T55" s="180"/>
      <c r="U55" s="180"/>
      <c r="V55" s="180"/>
      <c r="W55" s="180"/>
      <c r="X55" s="181"/>
    </row>
    <row r="56" spans="2:24" ht="12.75">
      <c r="C56" s="176" t="s">
        <v>18</v>
      </c>
      <c r="R56" s="176"/>
      <c r="V56" s="180"/>
      <c r="W56" s="180"/>
      <c r="X56" s="181"/>
    </row>
    <row r="57" spans="2:24" ht="3.75" customHeight="1">
      <c r="C57" s="176"/>
      <c r="R57" s="176"/>
      <c r="S57" s="180"/>
      <c r="T57" s="180"/>
      <c r="U57" s="180"/>
      <c r="V57" s="180"/>
      <c r="W57" s="180"/>
      <c r="X57" s="181"/>
    </row>
    <row r="58" spans="2:24" ht="12.75">
      <c r="C58" s="176" t="s">
        <v>465</v>
      </c>
    </row>
    <row r="59" spans="2:24" ht="12.75">
      <c r="C59" s="176" t="s">
        <v>454</v>
      </c>
    </row>
    <row r="60" spans="2:24" ht="12.75">
      <c r="C60" s="176" t="s">
        <v>64</v>
      </c>
    </row>
    <row r="61" spans="2:24" ht="12.75">
      <c r="C61" s="176"/>
    </row>
    <row r="62" spans="2:24" ht="12.75">
      <c r="C62" s="176"/>
    </row>
    <row r="63" spans="2:24" ht="12.75">
      <c r="C63" s="176"/>
    </row>
  </sheetData>
  <sheetProtection formatCells="0" formatColumns="0" formatRows="0" insertColumns="0" insertRows="0" deleteColumns="0" deleteRows="0"/>
  <mergeCells count="19">
    <mergeCell ref="C51:G51"/>
    <mergeCell ref="C49:G49"/>
    <mergeCell ref="C19:G19"/>
    <mergeCell ref="C25:G25"/>
    <mergeCell ref="C29:G29"/>
    <mergeCell ref="C21:G21"/>
    <mergeCell ref="C47:G47"/>
    <mergeCell ref="C27:G27"/>
    <mergeCell ref="C23:G23"/>
    <mergeCell ref="C45:G45"/>
    <mergeCell ref="C43:G43"/>
    <mergeCell ref="C37:G37"/>
    <mergeCell ref="C39:G39"/>
    <mergeCell ref="C31:G31"/>
    <mergeCell ref="C33:G33"/>
    <mergeCell ref="C15:G15"/>
    <mergeCell ref="C35:G35"/>
    <mergeCell ref="C41:G41"/>
    <mergeCell ref="C17:G17"/>
  </mergeCells>
  <phoneticPr fontId="0" type="noConversion"/>
  <hyperlinks>
    <hyperlink ref="C19" location="'Income Statement'!A1" display="I. Income Statement"/>
    <hyperlink ref="C27" location="'KPIs - Overview'!A1" display="II. KPIs - Overview"/>
    <hyperlink ref="C29" location="'KPIs - Television'!A1" display="III. KPIs - Television"/>
    <hyperlink ref="S56:W56" location="'Debt profile'!A1" display="VIII. Debt profile"/>
    <hyperlink ref="S29:W29" location="'Cash Flow Statement'!A1" display="II. Cash Flow Statement"/>
    <hyperlink ref="C23:G23" location="'Cash Flow Statement'!A1" display="II. Cash Flow Statement"/>
    <hyperlink ref="C47:G47" location="'Debt profile'!A1" display="X. Debt profile"/>
    <hyperlink ref="C25:G25" location="'Statement of financial position'!A1" display="III. Statement of financial position"/>
    <hyperlink ref="C21:G21" location="'Adjusted EBITDA'!Print_Area" display="ADJUSTED EBITDA"/>
    <hyperlink ref="C29:G29" location="'Operating statistics'!Print_Area" display="OPERATING STATISTICS"/>
    <hyperlink ref="C45:G45" location="'Shareholder structure'!Print_Area" display="SHAREHOLDER STRUCTURE"/>
    <hyperlink ref="C43:G43" location="'Group structure'!Print_Area" display="GROUP STRUCTURE"/>
    <hyperlink ref="C27:G27" location="'Capital expenditures'!Print_Area" display="CAPITAL EXPENDITURES"/>
    <hyperlink ref="C33:G33" location="'Broadband specs'!Print_Area" display="BROADBAND SPECS"/>
    <hyperlink ref="C35:G35" location="'Multiple-play'!Print_Area" display="MULTIPLE-PLAY"/>
    <hyperlink ref="C41:G41" location="Mobile!Print_Area" display="MOBILE"/>
    <hyperlink ref="C49" location="'Analyst coverage'!Print_Area" display="ANALYST COVERAGE"/>
    <hyperlink ref="C39:G39" location="'Pay TV'!Print_Area" display="PAY TELEVISION"/>
    <hyperlink ref="C59" r:id="rId1"/>
    <hyperlink ref="C17" location="'Income Statement'!A1" display="I. Income Statement"/>
    <hyperlink ref="C17:G17" location="'Rebased FY 2016'!Print_Area" display="REBASED GROWTH"/>
    <hyperlink ref="C51" location="'Analyst coverage'!Print_Area" display="ANALYST COVERAGE"/>
    <hyperlink ref="C51:G51" location="Calendar!A1" display="REPORTING CALENDAR"/>
    <hyperlink ref="C15" location="'Income Statement'!A1" display="I. Income Statement"/>
    <hyperlink ref="C15:G15" location="Definitions!Print_Area" display="DEFINITIONS"/>
    <hyperlink ref="C37:G37" location="WIGO!A1" display="WIGO"/>
    <hyperlink ref="C31:G31" location="'Outlook 2017'!A1" display="OUTLOOK 2017"/>
  </hyperlinks>
  <printOptions horizontalCentered="1"/>
  <pageMargins left="0.5" right="0.5" top="1.5" bottom="1.25" header="0" footer="0"/>
  <pageSetup paperSize="9" scale="45" orientation="landscape" r:id="rId2"/>
  <headerFooter alignWithMargins="0">
    <oddFooter>&amp;L&amp;7Telenet - Investor &amp; Analyst Toolkit&amp;R&amp;7Q1 2017 Results</oddFooter>
  </headerFooter>
  <drawing r:id="rId3"/>
</worksheet>
</file>

<file path=xl/worksheets/sheet10.xml><?xml version="1.0" encoding="utf-8"?>
<worksheet xmlns="http://schemas.openxmlformats.org/spreadsheetml/2006/main" xmlns:r="http://schemas.openxmlformats.org/officeDocument/2006/relationships">
  <sheetPr>
    <tabColor rgb="FFF2CE00"/>
    <pageSetUpPr fitToPage="1"/>
  </sheetPr>
  <dimension ref="A1:M14"/>
  <sheetViews>
    <sheetView workbookViewId="0">
      <selection sqref="A1:XFD1048576"/>
    </sheetView>
  </sheetViews>
  <sheetFormatPr defaultRowHeight="11.25"/>
  <cols>
    <col min="1" max="1" width="49.83203125" style="290" customWidth="1"/>
    <col min="2" max="5" width="33.6640625" style="290" customWidth="1"/>
    <col min="6" max="11" width="9.33203125" style="290"/>
    <col min="12" max="12" width="16.5" style="290" customWidth="1"/>
    <col min="13" max="16384" width="9.33203125" style="290"/>
  </cols>
  <sheetData>
    <row r="1" spans="1:13" ht="28.5" customHeight="1" thickBot="1"/>
    <row r="2" spans="1:13" ht="25.5" customHeight="1" thickTop="1" thickBot="1">
      <c r="A2" s="66" t="s">
        <v>285</v>
      </c>
      <c r="B2" s="47" t="s">
        <v>528</v>
      </c>
      <c r="C2" s="47" t="s">
        <v>529</v>
      </c>
      <c r="D2" s="47" t="s">
        <v>523</v>
      </c>
      <c r="E2" s="47" t="s">
        <v>522</v>
      </c>
      <c r="K2" s="13"/>
      <c r="L2" s="51" t="s">
        <v>65</v>
      </c>
      <c r="M2" s="13"/>
    </row>
    <row r="3" spans="1:13" ht="17.25" customHeight="1"/>
    <row r="4" spans="1:13" ht="17.25" customHeight="1">
      <c r="A4" s="244" t="s">
        <v>556</v>
      </c>
      <c r="B4" s="398">
        <v>2429.1</v>
      </c>
      <c r="C4" s="398">
        <v>39.750131582758968</v>
      </c>
      <c r="D4" s="398">
        <v>2468.8501315827589</v>
      </c>
      <c r="E4" s="399" t="s">
        <v>524</v>
      </c>
    </row>
    <row r="5" spans="1:13" ht="17.25" customHeight="1">
      <c r="B5" s="400"/>
      <c r="C5" s="398"/>
      <c r="D5" s="400"/>
      <c r="E5" s="401"/>
    </row>
    <row r="6" spans="1:13" ht="17.25" customHeight="1">
      <c r="A6" s="244" t="s">
        <v>520</v>
      </c>
      <c r="B6" s="398">
        <v>1117.0999999999999</v>
      </c>
      <c r="C6" s="398">
        <v>4.2214875799998026</v>
      </c>
      <c r="D6" s="398">
        <v>1121.3214875799997</v>
      </c>
      <c r="E6" s="399" t="s">
        <v>525</v>
      </c>
    </row>
    <row r="7" spans="1:13" ht="17.25" customHeight="1">
      <c r="B7" s="400"/>
      <c r="C7" s="400"/>
      <c r="D7" s="400"/>
      <c r="E7" s="401"/>
    </row>
    <row r="8" spans="1:13" ht="17.25" customHeight="1">
      <c r="A8" s="244" t="s">
        <v>521</v>
      </c>
      <c r="B8" s="398">
        <v>626.80700000000002</v>
      </c>
      <c r="C8" s="398" t="s">
        <v>530</v>
      </c>
      <c r="D8" s="398" t="s">
        <v>530</v>
      </c>
      <c r="E8" s="399" t="s">
        <v>526</v>
      </c>
    </row>
    <row r="9" spans="1:13" ht="17.25" customHeight="1">
      <c r="B9" s="400"/>
      <c r="C9" s="400"/>
      <c r="D9" s="400"/>
      <c r="E9" s="401"/>
    </row>
    <row r="10" spans="1:13" ht="17.25" customHeight="1">
      <c r="A10" s="244" t="s">
        <v>506</v>
      </c>
      <c r="B10" s="398">
        <v>265.8</v>
      </c>
      <c r="C10" s="398" t="s">
        <v>530</v>
      </c>
      <c r="D10" s="398" t="s">
        <v>530</v>
      </c>
      <c r="E10" s="399" t="s">
        <v>527</v>
      </c>
    </row>
    <row r="11" spans="1:13" ht="17.25" customHeight="1"/>
    <row r="12" spans="1:13" ht="23.25" customHeight="1">
      <c r="A12" s="435" t="s">
        <v>531</v>
      </c>
      <c r="B12" s="435"/>
      <c r="C12" s="435"/>
      <c r="D12" s="435"/>
      <c r="E12" s="435"/>
    </row>
    <row r="13" spans="1:13" s="402" customFormat="1" ht="25.5" customHeight="1">
      <c r="A13" s="436" t="s">
        <v>532</v>
      </c>
      <c r="B13" s="436"/>
      <c r="C13" s="436"/>
      <c r="D13" s="436"/>
      <c r="E13" s="436"/>
    </row>
    <row r="14" spans="1:13" s="402" customFormat="1" ht="25.5" customHeight="1">
      <c r="A14" s="436" t="s">
        <v>533</v>
      </c>
      <c r="B14" s="436"/>
      <c r="C14" s="436"/>
      <c r="D14" s="436"/>
      <c r="E14" s="436"/>
    </row>
  </sheetData>
  <mergeCells count="3">
    <mergeCell ref="A12:E12"/>
    <mergeCell ref="A13:E13"/>
    <mergeCell ref="A14:E14"/>
  </mergeCells>
  <hyperlinks>
    <hyperlink ref="L2" location="Home!Print_Area" display="Return to Home page"/>
  </hyperlinks>
  <printOptions horizontalCentered="1"/>
  <pageMargins left="0.5" right="0.5" top="1.5" bottom="1.25" header="0" footer="0"/>
  <pageSetup paperSize="9" scale="65" orientation="landscape" verticalDpi="0" r:id="rId1"/>
  <headerFooter alignWithMargins="0">
    <oddFooter>&amp;L&amp;7Telenet - Investor &amp; Analyst Toolkit&amp;R&amp;7Q1 2017 Results</oddFooter>
  </headerFooter>
</worksheet>
</file>

<file path=xl/worksheets/sheet11.xml><?xml version="1.0" encoding="utf-8"?>
<worksheet xmlns="http://schemas.openxmlformats.org/spreadsheetml/2006/main" xmlns:r="http://schemas.openxmlformats.org/officeDocument/2006/relationships">
  <sheetPr>
    <tabColor rgb="FFFFC000"/>
    <pageSetUpPr fitToPage="1"/>
  </sheetPr>
  <dimension ref="A1:N32"/>
  <sheetViews>
    <sheetView showGridLines="0" zoomScale="90" zoomScaleNormal="90" workbookViewId="0">
      <selection activeCell="E24" sqref="E24"/>
    </sheetView>
  </sheetViews>
  <sheetFormatPr defaultRowHeight="11.25"/>
  <cols>
    <col min="1" max="1" width="39.6640625" customWidth="1"/>
    <col min="2" max="2" width="32.5" customWidth="1"/>
    <col min="3" max="3" width="6.83203125" customWidth="1"/>
    <col min="4" max="4" width="32.5" customWidth="1"/>
    <col min="5" max="5" width="6.83203125" customWidth="1"/>
    <col min="6" max="6" width="32.5" customWidth="1"/>
    <col min="7" max="10" width="9.5" customWidth="1"/>
    <col min="14" max="14" width="22.33203125" customWidth="1"/>
  </cols>
  <sheetData>
    <row r="1" spans="1:14" ht="28.5" customHeight="1" thickBot="1">
      <c r="A1" s="19"/>
    </row>
    <row r="2" spans="1:14" s="13" customFormat="1" ht="25.5" customHeight="1" thickTop="1" thickBot="1">
      <c r="A2" s="28"/>
      <c r="B2" s="67" t="s">
        <v>140</v>
      </c>
      <c r="C2" s="67"/>
      <c r="D2" s="67" t="s">
        <v>316</v>
      </c>
      <c r="E2" s="67"/>
      <c r="F2" s="67" t="s">
        <v>318</v>
      </c>
      <c r="N2" s="51" t="s">
        <v>65</v>
      </c>
    </row>
    <row r="3" spans="1:14" ht="12.75" customHeight="1"/>
    <row r="4" spans="1:14" ht="12.75" customHeight="1">
      <c r="A4" s="35" t="s">
        <v>120</v>
      </c>
    </row>
    <row r="5" spans="1:14" ht="12.75" customHeight="1">
      <c r="A5" t="s">
        <v>113</v>
      </c>
      <c r="B5" s="53" t="s">
        <v>341</v>
      </c>
      <c r="C5" s="53"/>
      <c r="D5" s="62" t="s">
        <v>341</v>
      </c>
      <c r="E5" s="62"/>
      <c r="F5" s="62" t="s">
        <v>341</v>
      </c>
    </row>
    <row r="6" spans="1:14" ht="12.75" customHeight="1">
      <c r="A6" s="27" t="s">
        <v>121</v>
      </c>
      <c r="B6" s="55" t="s">
        <v>126</v>
      </c>
      <c r="C6" s="55"/>
      <c r="D6" s="55" t="s">
        <v>126</v>
      </c>
      <c r="E6" s="55"/>
      <c r="F6" s="141" t="s">
        <v>126</v>
      </c>
    </row>
    <row r="7" spans="1:14" ht="12.75" customHeight="1">
      <c r="A7" s="27" t="s">
        <v>128</v>
      </c>
      <c r="B7" s="53" t="s">
        <v>125</v>
      </c>
      <c r="C7" s="53"/>
      <c r="D7" s="53" t="s">
        <v>125</v>
      </c>
      <c r="E7" s="53"/>
      <c r="F7" s="53" t="s">
        <v>125</v>
      </c>
    </row>
    <row r="8" spans="1:14" ht="12.75" customHeight="1">
      <c r="A8" s="27" t="s">
        <v>122</v>
      </c>
      <c r="B8" s="53" t="s">
        <v>125</v>
      </c>
      <c r="C8" s="53"/>
      <c r="D8" s="53" t="s">
        <v>125</v>
      </c>
      <c r="E8" s="53"/>
      <c r="F8" s="53" t="s">
        <v>125</v>
      </c>
    </row>
    <row r="9" spans="1:14" ht="12.75" customHeight="1">
      <c r="A9" s="27" t="s">
        <v>123</v>
      </c>
      <c r="B9" s="53" t="s">
        <v>125</v>
      </c>
      <c r="C9" s="53"/>
      <c r="D9" s="53" t="s">
        <v>125</v>
      </c>
      <c r="E9" s="53"/>
      <c r="F9" s="53" t="s">
        <v>125</v>
      </c>
    </row>
    <row r="10" spans="1:14" ht="12.75" customHeight="1">
      <c r="A10" s="27" t="s">
        <v>124</v>
      </c>
      <c r="B10" s="53" t="s">
        <v>125</v>
      </c>
      <c r="C10" s="53"/>
      <c r="D10" s="53" t="s">
        <v>125</v>
      </c>
      <c r="E10" s="53"/>
      <c r="F10" s="53" t="s">
        <v>125</v>
      </c>
    </row>
    <row r="11" spans="1:14" ht="12.75" customHeight="1">
      <c r="A11" s="27" t="s">
        <v>219</v>
      </c>
      <c r="B11" s="53" t="s">
        <v>125</v>
      </c>
      <c r="C11" s="53"/>
      <c r="D11" s="53" t="s">
        <v>125</v>
      </c>
      <c r="E11" s="53"/>
      <c r="F11" s="53" t="s">
        <v>125</v>
      </c>
    </row>
    <row r="12" spans="1:14" ht="12.75" customHeight="1">
      <c r="A12" s="27" t="s">
        <v>190</v>
      </c>
      <c r="B12" s="53" t="s">
        <v>125</v>
      </c>
      <c r="C12" s="53"/>
      <c r="D12" s="53" t="s">
        <v>125</v>
      </c>
      <c r="E12" s="53"/>
      <c r="F12" s="53" t="s">
        <v>125</v>
      </c>
    </row>
    <row r="13" spans="1:14" ht="12.75" customHeight="1">
      <c r="A13" s="27" t="s">
        <v>191</v>
      </c>
      <c r="B13" s="53" t="s">
        <v>192</v>
      </c>
      <c r="C13" s="53"/>
      <c r="D13" s="53" t="s">
        <v>192</v>
      </c>
      <c r="E13" s="53"/>
      <c r="F13" s="53" t="s">
        <v>192</v>
      </c>
    </row>
    <row r="14" spans="1:14" ht="12.75" customHeight="1">
      <c r="A14" s="27" t="s">
        <v>207</v>
      </c>
      <c r="B14" s="53" t="s">
        <v>224</v>
      </c>
      <c r="C14" s="53"/>
      <c r="D14" s="53" t="s">
        <v>224</v>
      </c>
      <c r="E14" s="53"/>
      <c r="F14" s="53" t="s">
        <v>224</v>
      </c>
    </row>
    <row r="15" spans="1:14">
      <c r="B15" s="27"/>
      <c r="C15" s="27"/>
      <c r="D15" s="27"/>
      <c r="E15" s="27"/>
      <c r="F15" s="27"/>
    </row>
    <row r="16" spans="1:14" ht="14.25">
      <c r="A16" s="35" t="s">
        <v>221</v>
      </c>
      <c r="B16" s="27"/>
      <c r="C16" s="27"/>
      <c r="D16" s="27"/>
      <c r="E16" s="27"/>
      <c r="F16" s="27"/>
    </row>
    <row r="17" spans="1:6" ht="12.75" customHeight="1">
      <c r="A17" t="s">
        <v>116</v>
      </c>
      <c r="B17" s="53" t="s">
        <v>157</v>
      </c>
      <c r="C17" s="53"/>
      <c r="D17" s="53" t="s">
        <v>317</v>
      </c>
      <c r="E17" s="53"/>
      <c r="F17" s="53" t="s">
        <v>319</v>
      </c>
    </row>
    <row r="18" spans="1:6" ht="12.75" customHeight="1">
      <c r="A18" t="s">
        <v>117</v>
      </c>
      <c r="B18" s="53" t="s">
        <v>220</v>
      </c>
      <c r="C18" s="53"/>
      <c r="D18" s="53" t="s">
        <v>469</v>
      </c>
      <c r="E18" s="53"/>
      <c r="F18" s="53" t="s">
        <v>470</v>
      </c>
    </row>
    <row r="19" spans="1:6">
      <c r="B19" s="27"/>
      <c r="C19" s="27"/>
      <c r="D19" s="27"/>
      <c r="E19" s="27"/>
      <c r="F19" s="27"/>
    </row>
    <row r="20" spans="1:6" ht="12.75">
      <c r="A20" s="35" t="s">
        <v>115</v>
      </c>
      <c r="B20" s="27"/>
      <c r="C20" s="27"/>
      <c r="D20" s="27"/>
      <c r="E20" s="27"/>
      <c r="F20" s="27"/>
    </row>
    <row r="21" spans="1:6" ht="12.75" customHeight="1">
      <c r="A21" s="27" t="s">
        <v>119</v>
      </c>
      <c r="B21" s="53" t="s">
        <v>452</v>
      </c>
      <c r="C21" s="53"/>
      <c r="D21" s="53" t="s">
        <v>431</v>
      </c>
      <c r="E21" s="53"/>
      <c r="F21" s="53" t="s">
        <v>136</v>
      </c>
    </row>
    <row r="22" spans="1:6">
      <c r="B22" s="27"/>
      <c r="C22" s="27"/>
      <c r="D22" s="27"/>
      <c r="E22" s="27"/>
      <c r="F22" s="27"/>
    </row>
    <row r="23" spans="1:6" ht="12.75">
      <c r="A23" s="35" t="s">
        <v>118</v>
      </c>
      <c r="B23" s="27"/>
      <c r="C23" s="27"/>
      <c r="D23" s="27"/>
      <c r="E23" s="27"/>
      <c r="F23" s="27"/>
    </row>
    <row r="24" spans="1:6" ht="12.75" customHeight="1">
      <c r="A24" t="s">
        <v>114</v>
      </c>
      <c r="B24" s="124">
        <v>27.8</v>
      </c>
      <c r="C24" s="124"/>
      <c r="D24" s="124">
        <v>51</v>
      </c>
      <c r="E24" s="124"/>
      <c r="F24" s="124">
        <v>73</v>
      </c>
    </row>
    <row r="29" spans="1:6" ht="1.5" customHeight="1"/>
    <row r="30" spans="1:6" ht="21" customHeight="1">
      <c r="A30" s="27" t="s">
        <v>134</v>
      </c>
    </row>
    <row r="31" spans="1:6" ht="8.25" customHeight="1">
      <c r="A31" s="27"/>
    </row>
    <row r="32" spans="1:6" s="234" customFormat="1" ht="66" customHeight="1">
      <c r="A32" s="437" t="s">
        <v>342</v>
      </c>
      <c r="B32" s="437"/>
      <c r="C32" s="437"/>
      <c r="D32" s="437"/>
      <c r="E32" s="437"/>
      <c r="F32" s="437"/>
    </row>
  </sheetData>
  <mergeCells count="1">
    <mergeCell ref="A32:F32"/>
  </mergeCells>
  <hyperlinks>
    <hyperlink ref="N2" location="Home!Print_Area" display="Return to Home page"/>
  </hyperlinks>
  <printOptions horizontalCentered="1"/>
  <pageMargins left="0.5" right="0.5" top="1.5" bottom="1.25" header="0" footer="0"/>
  <pageSetup paperSize="9" scale="79" orientation="landscape" r:id="rId1"/>
  <headerFooter alignWithMargins="0">
    <oddFooter>&amp;L&amp;7Telenet - Investor &amp; Analyst Toolkit&amp;R&amp;7Q1 2017 Results</oddFooter>
  </headerFooter>
  <legacyDrawingHF r:id="rId2"/>
</worksheet>
</file>

<file path=xl/worksheets/sheet12.xml><?xml version="1.0" encoding="utf-8"?>
<worksheet xmlns="http://schemas.openxmlformats.org/spreadsheetml/2006/main" xmlns:r="http://schemas.openxmlformats.org/officeDocument/2006/relationships">
  <sheetPr>
    <tabColor rgb="FFFFC000"/>
    <pageSetUpPr fitToPage="1"/>
  </sheetPr>
  <dimension ref="A1:Q42"/>
  <sheetViews>
    <sheetView showGridLines="0" topLeftCell="G1" zoomScale="90" zoomScaleNormal="90" workbookViewId="0">
      <selection activeCell="M49" sqref="M49"/>
    </sheetView>
  </sheetViews>
  <sheetFormatPr defaultRowHeight="11.25"/>
  <cols>
    <col min="1" max="1" width="39.6640625" customWidth="1"/>
    <col min="2" max="2" width="26.6640625" customWidth="1"/>
    <col min="3" max="3" width="4.83203125" customWidth="1"/>
    <col min="4" max="4" width="26.6640625" customWidth="1"/>
    <col min="5" max="5" width="4.83203125" customWidth="1"/>
    <col min="6" max="6" width="26.6640625" customWidth="1"/>
    <col min="7" max="7" width="4.83203125" customWidth="1"/>
    <col min="8" max="8" width="26.6640625" customWidth="1"/>
    <col min="9" max="9" width="4.83203125" customWidth="1"/>
    <col min="10" max="10" width="26.6640625" customWidth="1"/>
    <col min="11" max="13" width="9.5" customWidth="1"/>
    <col min="17" max="17" width="22.33203125" customWidth="1"/>
  </cols>
  <sheetData>
    <row r="1" spans="1:17" ht="28.5" customHeight="1" thickBot="1">
      <c r="A1" s="19"/>
    </row>
    <row r="2" spans="1:17" s="13" customFormat="1" ht="25.5" customHeight="1" thickTop="1" thickBot="1">
      <c r="A2" s="66" t="s">
        <v>227</v>
      </c>
      <c r="B2" s="67" t="s">
        <v>222</v>
      </c>
      <c r="C2" s="67"/>
      <c r="D2" s="67" t="s">
        <v>223</v>
      </c>
      <c r="E2" s="67"/>
      <c r="F2" s="67" t="s">
        <v>553</v>
      </c>
      <c r="G2" s="67"/>
      <c r="H2" s="67" t="s">
        <v>554</v>
      </c>
      <c r="I2" s="67"/>
      <c r="J2" s="67" t="s">
        <v>555</v>
      </c>
      <c r="Q2" s="51" t="s">
        <v>65</v>
      </c>
    </row>
    <row r="3" spans="1:17" ht="12.75" customHeight="1">
      <c r="E3" s="56"/>
    </row>
    <row r="4" spans="1:17" ht="12.75" customHeight="1">
      <c r="A4" s="35" t="s">
        <v>131</v>
      </c>
      <c r="B4" s="27"/>
      <c r="C4" s="27"/>
      <c r="D4" s="27"/>
      <c r="E4" s="56"/>
    </row>
    <row r="5" spans="1:17" ht="12.75" customHeight="1">
      <c r="A5" s="27" t="s">
        <v>132</v>
      </c>
      <c r="B5" s="53" t="s">
        <v>317</v>
      </c>
      <c r="C5" s="53"/>
      <c r="D5" s="53" t="s">
        <v>319</v>
      </c>
      <c r="E5" s="57"/>
      <c r="F5" s="57" t="s">
        <v>157</v>
      </c>
      <c r="H5" s="53" t="s">
        <v>317</v>
      </c>
      <c r="I5" s="53"/>
      <c r="J5" s="53" t="s">
        <v>319</v>
      </c>
    </row>
    <row r="6" spans="1:17" ht="12.75" customHeight="1">
      <c r="A6" s="27" t="s">
        <v>133</v>
      </c>
      <c r="B6" s="55" t="s">
        <v>469</v>
      </c>
      <c r="C6" s="55"/>
      <c r="D6" s="55" t="s">
        <v>470</v>
      </c>
      <c r="E6" s="58"/>
      <c r="F6" s="58" t="s">
        <v>220</v>
      </c>
      <c r="H6" s="55" t="s">
        <v>469</v>
      </c>
      <c r="I6" s="55"/>
      <c r="J6" s="55" t="s">
        <v>470</v>
      </c>
    </row>
    <row r="7" spans="1:17" ht="12.75" customHeight="1">
      <c r="A7" s="27" t="s">
        <v>115</v>
      </c>
      <c r="B7" s="53" t="s">
        <v>431</v>
      </c>
      <c r="C7" s="53"/>
      <c r="D7" s="53" t="s">
        <v>136</v>
      </c>
      <c r="E7" s="57"/>
      <c r="F7" s="57" t="s">
        <v>452</v>
      </c>
      <c r="H7" s="53" t="s">
        <v>431</v>
      </c>
      <c r="I7" s="53"/>
      <c r="J7" s="53" t="s">
        <v>136</v>
      </c>
    </row>
    <row r="8" spans="1:17" ht="12.75" customHeight="1">
      <c r="A8" t="s">
        <v>113</v>
      </c>
      <c r="B8" s="53" t="s">
        <v>341</v>
      </c>
      <c r="C8" s="53"/>
      <c r="D8" s="53" t="s">
        <v>341</v>
      </c>
      <c r="E8" s="57"/>
      <c r="F8" s="249" t="str">
        <f>B8</f>
        <v>10 (5 GB)</v>
      </c>
      <c r="H8" s="53" t="s">
        <v>341</v>
      </c>
      <c r="I8" s="53"/>
      <c r="J8" s="53" t="s">
        <v>341</v>
      </c>
    </row>
    <row r="9" spans="1:17" ht="12.75" customHeight="1">
      <c r="A9" s="27" t="s">
        <v>121</v>
      </c>
      <c r="B9" s="53" t="s">
        <v>126</v>
      </c>
      <c r="C9" s="53"/>
      <c r="D9" s="53" t="s">
        <v>126</v>
      </c>
      <c r="E9" s="57"/>
      <c r="F9" s="57" t="s">
        <v>126</v>
      </c>
      <c r="H9" s="53" t="s">
        <v>126</v>
      </c>
      <c r="I9" s="53"/>
      <c r="J9" s="53" t="s">
        <v>126</v>
      </c>
    </row>
    <row r="10" spans="1:17" ht="12.75" customHeight="1">
      <c r="A10" s="27" t="s">
        <v>128</v>
      </c>
      <c r="B10" s="53" t="s">
        <v>125</v>
      </c>
      <c r="C10" s="53"/>
      <c r="D10" s="53" t="s">
        <v>125</v>
      </c>
      <c r="E10" s="57"/>
      <c r="F10" s="53" t="s">
        <v>125</v>
      </c>
      <c r="H10" s="53" t="s">
        <v>125</v>
      </c>
      <c r="I10" s="53"/>
      <c r="J10" s="53" t="s">
        <v>125</v>
      </c>
    </row>
    <row r="11" spans="1:17" ht="12.75" customHeight="1">
      <c r="A11" s="27" t="s">
        <v>122</v>
      </c>
      <c r="B11" s="53" t="s">
        <v>125</v>
      </c>
      <c r="C11" s="53"/>
      <c r="D11" s="53" t="s">
        <v>125</v>
      </c>
      <c r="E11" s="57"/>
      <c r="F11" s="53" t="s">
        <v>125</v>
      </c>
      <c r="H11" s="53" t="s">
        <v>125</v>
      </c>
      <c r="I11" s="53"/>
      <c r="J11" s="53" t="s">
        <v>125</v>
      </c>
    </row>
    <row r="12" spans="1:17" ht="12.75" customHeight="1">
      <c r="A12" s="27" t="s">
        <v>123</v>
      </c>
      <c r="B12" s="53" t="s">
        <v>125</v>
      </c>
      <c r="C12" s="53"/>
      <c r="D12" s="53" t="s">
        <v>125</v>
      </c>
      <c r="E12" s="57"/>
      <c r="F12" s="53" t="s">
        <v>125</v>
      </c>
      <c r="H12" s="53" t="s">
        <v>125</v>
      </c>
      <c r="I12" s="53"/>
      <c r="J12" s="53" t="s">
        <v>125</v>
      </c>
    </row>
    <row r="13" spans="1:17" ht="12.75" customHeight="1">
      <c r="A13" s="27" t="s">
        <v>124</v>
      </c>
      <c r="B13" s="53" t="s">
        <v>125</v>
      </c>
      <c r="C13" s="53"/>
      <c r="D13" s="53" t="s">
        <v>125</v>
      </c>
      <c r="E13" s="57"/>
      <c r="F13" s="53" t="s">
        <v>125</v>
      </c>
      <c r="H13" s="53" t="s">
        <v>125</v>
      </c>
      <c r="I13" s="53"/>
      <c r="J13" s="53" t="s">
        <v>125</v>
      </c>
    </row>
    <row r="14" spans="1:17" ht="12.75" customHeight="1">
      <c r="A14" s="27" t="s">
        <v>219</v>
      </c>
      <c r="B14" s="53" t="s">
        <v>125</v>
      </c>
      <c r="C14" s="53"/>
      <c r="D14" s="53" t="s">
        <v>125</v>
      </c>
      <c r="E14" s="57"/>
      <c r="F14" s="53" t="s">
        <v>125</v>
      </c>
      <c r="H14" s="53" t="s">
        <v>125</v>
      </c>
      <c r="I14" s="53"/>
      <c r="J14" s="53" t="s">
        <v>125</v>
      </c>
    </row>
    <row r="15" spans="1:17" ht="12.75" customHeight="1">
      <c r="A15" s="27" t="s">
        <v>190</v>
      </c>
      <c r="B15" s="53" t="s">
        <v>125</v>
      </c>
      <c r="C15" s="53"/>
      <c r="D15" s="53" t="s">
        <v>125</v>
      </c>
      <c r="E15" s="57"/>
      <c r="F15" s="53" t="s">
        <v>125</v>
      </c>
      <c r="H15" s="53" t="s">
        <v>125</v>
      </c>
      <c r="I15" s="53"/>
      <c r="J15" s="53" t="s">
        <v>125</v>
      </c>
    </row>
    <row r="16" spans="1:17" ht="22.5">
      <c r="A16" s="27" t="s">
        <v>191</v>
      </c>
      <c r="B16" s="407" t="s">
        <v>192</v>
      </c>
      <c r="C16" s="53"/>
      <c r="D16" s="407" t="s">
        <v>192</v>
      </c>
      <c r="E16" s="407"/>
      <c r="F16" s="407" t="s">
        <v>192</v>
      </c>
      <c r="H16" s="407" t="s">
        <v>192</v>
      </c>
      <c r="I16" s="53"/>
      <c r="J16" s="407" t="s">
        <v>192</v>
      </c>
    </row>
    <row r="17" spans="1:10" ht="12.75" customHeight="1">
      <c r="A17" s="27" t="s">
        <v>207</v>
      </c>
      <c r="B17" s="53" t="s">
        <v>224</v>
      </c>
      <c r="C17" s="53"/>
      <c r="D17" s="53" t="s">
        <v>224</v>
      </c>
      <c r="E17" s="57"/>
      <c r="F17" s="53" t="s">
        <v>224</v>
      </c>
      <c r="H17" s="53" t="s">
        <v>224</v>
      </c>
      <c r="I17" s="53"/>
      <c r="J17" s="53" t="s">
        <v>224</v>
      </c>
    </row>
    <row r="18" spans="1:10">
      <c r="B18" s="27"/>
      <c r="C18" s="27"/>
      <c r="D18" s="27"/>
      <c r="E18" s="56"/>
    </row>
    <row r="19" spans="1:10" ht="12.75">
      <c r="A19" s="35" t="s">
        <v>345</v>
      </c>
      <c r="B19" s="27"/>
      <c r="C19" s="27"/>
      <c r="D19" s="27"/>
      <c r="E19" s="56"/>
    </row>
    <row r="20" spans="1:10" ht="12.75" customHeight="1">
      <c r="A20" t="s">
        <v>228</v>
      </c>
      <c r="B20" s="440" t="s">
        <v>367</v>
      </c>
      <c r="C20" s="440"/>
      <c r="D20" s="440"/>
      <c r="E20" s="440"/>
      <c r="F20" s="440"/>
      <c r="G20" s="440"/>
      <c r="H20" s="440"/>
      <c r="I20" s="440"/>
      <c r="J20" s="440"/>
    </row>
    <row r="21" spans="1:10" ht="12.75" customHeight="1">
      <c r="B21" s="440" t="s">
        <v>344</v>
      </c>
      <c r="C21" s="440"/>
      <c r="D21" s="440"/>
      <c r="E21" s="440"/>
      <c r="F21" s="440"/>
      <c r="G21" s="440"/>
      <c r="H21" s="440"/>
      <c r="I21" s="440"/>
      <c r="J21" s="440"/>
    </row>
    <row r="22" spans="1:10" ht="12.75" customHeight="1">
      <c r="B22" s="440" t="s">
        <v>368</v>
      </c>
      <c r="C22" s="440"/>
      <c r="D22" s="440"/>
      <c r="E22" s="440"/>
      <c r="F22" s="440"/>
      <c r="G22" s="440"/>
      <c r="H22" s="440"/>
      <c r="I22" s="440"/>
      <c r="J22" s="440"/>
    </row>
    <row r="23" spans="1:10" ht="12.75" customHeight="1">
      <c r="B23" s="440" t="s">
        <v>369</v>
      </c>
      <c r="C23" s="440"/>
      <c r="D23" s="440"/>
      <c r="E23" s="440"/>
      <c r="F23" s="440"/>
      <c r="G23" s="440"/>
      <c r="H23" s="440"/>
      <c r="I23" s="440"/>
      <c r="J23" s="440"/>
    </row>
    <row r="24" spans="1:10">
      <c r="B24" s="81"/>
      <c r="C24" s="27"/>
      <c r="D24" s="27"/>
      <c r="E24" s="56"/>
    </row>
    <row r="25" spans="1:10" ht="12.75">
      <c r="A25" s="35" t="s">
        <v>12</v>
      </c>
      <c r="B25" s="27"/>
      <c r="C25" s="27"/>
      <c r="D25" s="27"/>
      <c r="E25" s="56"/>
    </row>
    <row r="26" spans="1:10" ht="12.75" customHeight="1">
      <c r="A26" s="27" t="s">
        <v>228</v>
      </c>
      <c r="B26" s="438" t="s">
        <v>229</v>
      </c>
      <c r="C26" s="438"/>
      <c r="D26" s="438"/>
      <c r="E26" s="404"/>
      <c r="F26" s="404"/>
      <c r="G26" s="404"/>
      <c r="H26" s="404"/>
      <c r="I26" s="404"/>
      <c r="J26" s="404"/>
    </row>
    <row r="27" spans="1:10" ht="12.75" customHeight="1">
      <c r="A27" s="27"/>
      <c r="B27" s="439" t="s">
        <v>287</v>
      </c>
      <c r="C27" s="439"/>
      <c r="D27" s="439"/>
      <c r="E27" s="405"/>
      <c r="F27" s="405"/>
      <c r="G27" s="405"/>
      <c r="H27" s="405"/>
      <c r="I27" s="405"/>
      <c r="J27" s="405"/>
    </row>
    <row r="28" spans="1:10" ht="12.75" customHeight="1">
      <c r="A28" s="27"/>
      <c r="B28" s="439" t="s">
        <v>286</v>
      </c>
      <c r="C28" s="439"/>
      <c r="D28" s="439"/>
      <c r="E28" s="405"/>
      <c r="F28" s="405"/>
      <c r="G28" s="405"/>
      <c r="H28" s="405"/>
      <c r="I28" s="405"/>
      <c r="J28" s="405"/>
    </row>
    <row r="29" spans="1:10" ht="12.75" customHeight="1">
      <c r="A29" s="27"/>
      <c r="B29" s="438" t="s">
        <v>346</v>
      </c>
      <c r="C29" s="438"/>
      <c r="D29" s="438"/>
      <c r="E29" s="404"/>
      <c r="F29" s="404"/>
      <c r="G29" s="404"/>
      <c r="H29" s="404"/>
      <c r="I29" s="404"/>
      <c r="J29" s="404"/>
    </row>
    <row r="30" spans="1:10">
      <c r="E30" s="56"/>
    </row>
    <row r="31" spans="1:10" ht="14.25">
      <c r="A31" s="35" t="s">
        <v>288</v>
      </c>
      <c r="B31" s="27"/>
      <c r="C31" s="27"/>
      <c r="D31" s="27"/>
      <c r="E31" s="56"/>
    </row>
    <row r="32" spans="1:10" ht="12.75" customHeight="1">
      <c r="A32" s="27" t="s">
        <v>114</v>
      </c>
      <c r="B32" s="124">
        <v>68.819999999999993</v>
      </c>
      <c r="C32" s="124"/>
      <c r="D32" s="124">
        <v>79.48</v>
      </c>
      <c r="E32" s="59"/>
      <c r="F32" s="408">
        <f>44.7+9</f>
        <v>53.7</v>
      </c>
      <c r="H32" s="408">
        <f>57.9+9</f>
        <v>66.900000000000006</v>
      </c>
      <c r="J32" s="408">
        <v>78.900000000000006</v>
      </c>
    </row>
    <row r="33" spans="1:5">
      <c r="E33" s="56"/>
    </row>
    <row r="34" spans="1:5">
      <c r="B34" s="124"/>
      <c r="C34" s="124"/>
      <c r="D34" s="124"/>
      <c r="E34" s="59"/>
    </row>
    <row r="36" spans="1:5">
      <c r="A36" s="27" t="s">
        <v>134</v>
      </c>
    </row>
    <row r="37" spans="1:5" ht="6" customHeight="1">
      <c r="A37" s="27"/>
    </row>
    <row r="38" spans="1:5" ht="58.5" customHeight="1">
      <c r="A38" s="437" t="s">
        <v>135</v>
      </c>
      <c r="B38" s="437"/>
      <c r="C38" s="437"/>
      <c r="D38" s="437"/>
      <c r="E38" s="437"/>
    </row>
    <row r="39" spans="1:5" ht="8.25" customHeight="1">
      <c r="A39" s="229"/>
      <c r="B39" s="229"/>
      <c r="C39" s="229"/>
      <c r="D39" s="229"/>
      <c r="E39" s="229"/>
    </row>
    <row r="40" spans="1:5" ht="31.5" customHeight="1">
      <c r="A40" s="437" t="s">
        <v>289</v>
      </c>
      <c r="B40" s="437"/>
      <c r="C40" s="437"/>
      <c r="D40" s="437"/>
      <c r="E40" s="437"/>
    </row>
    <row r="41" spans="1:5" ht="8.25" customHeight="1">
      <c r="A41" s="229"/>
      <c r="B41" s="229"/>
      <c r="C41" s="229"/>
      <c r="D41" s="229"/>
      <c r="E41" s="229"/>
    </row>
    <row r="42" spans="1:5">
      <c r="A42" s="27" t="s">
        <v>343</v>
      </c>
    </row>
  </sheetData>
  <mergeCells count="10">
    <mergeCell ref="B20:J20"/>
    <mergeCell ref="B21:J21"/>
    <mergeCell ref="B22:J22"/>
    <mergeCell ref="B23:J23"/>
    <mergeCell ref="A38:E38"/>
    <mergeCell ref="A40:E40"/>
    <mergeCell ref="B26:D26"/>
    <mergeCell ref="B28:D28"/>
    <mergeCell ref="B27:D27"/>
    <mergeCell ref="B29:D29"/>
  </mergeCells>
  <hyperlinks>
    <hyperlink ref="Q2" location="Home!Print_Area" display="Return to Home page"/>
  </hyperlinks>
  <printOptions horizontalCentered="1"/>
  <pageMargins left="0.5" right="0.5" top="1.5" bottom="1.25" header="0" footer="0"/>
  <pageSetup paperSize="9" scale="67" orientation="landscape" r:id="rId1"/>
  <headerFooter alignWithMargins="0">
    <oddFooter>&amp;L&amp;7Telenet - Investor &amp; Analyst Toolkit&amp;R&amp;7Q1 2017 Results</oddFooter>
  </headerFooter>
  <legacyDrawingHF r:id="rId2"/>
</worksheet>
</file>

<file path=xl/worksheets/sheet13.xml><?xml version="1.0" encoding="utf-8"?>
<worksheet xmlns="http://schemas.openxmlformats.org/spreadsheetml/2006/main" xmlns:r="http://schemas.openxmlformats.org/officeDocument/2006/relationships">
  <sheetPr>
    <tabColor rgb="FFFFC000"/>
    <pageSetUpPr fitToPage="1"/>
  </sheetPr>
  <dimension ref="A1"/>
  <sheetViews>
    <sheetView topLeftCell="C1" workbookViewId="0">
      <selection activeCell="AG53" sqref="AG53"/>
    </sheetView>
  </sheetViews>
  <sheetFormatPr defaultRowHeight="11.25"/>
  <cols>
    <col min="1" max="16384" width="9.33203125" style="290"/>
  </cols>
  <sheetData/>
  <printOptions horizontalCentered="1"/>
  <pageMargins left="0.5" right="0.5" top="1.5" bottom="1.25" header="0" footer="0"/>
  <pageSetup paperSize="9" scale="51" orientation="landscape" verticalDpi="0" r:id="rId1"/>
  <headerFooter alignWithMargins="0">
    <oddFooter>&amp;L&amp;7Telenet - Investor &amp; Analyst Toolkit&amp;R&amp;7Q1 2017 Results</oddFooter>
  </headerFooter>
  <drawing r:id="rId2"/>
</worksheet>
</file>

<file path=xl/worksheets/sheet14.xml><?xml version="1.0" encoding="utf-8"?>
<worksheet xmlns="http://schemas.openxmlformats.org/spreadsheetml/2006/main" xmlns:r="http://schemas.openxmlformats.org/officeDocument/2006/relationships">
  <sheetPr>
    <tabColor rgb="FFFFC000"/>
    <pageSetUpPr fitToPage="1"/>
  </sheetPr>
  <dimension ref="A1:Q69"/>
  <sheetViews>
    <sheetView showGridLines="0" topLeftCell="A11" zoomScale="90" zoomScaleNormal="90" workbookViewId="0">
      <selection activeCell="AG53" sqref="AG53"/>
    </sheetView>
  </sheetViews>
  <sheetFormatPr defaultRowHeight="11.25"/>
  <cols>
    <col min="1" max="1" width="61.83203125" customWidth="1"/>
    <col min="2" max="2" width="28.5" customWidth="1"/>
    <col min="3" max="3" width="4.83203125" customWidth="1"/>
    <col min="4" max="4" width="28.5" customWidth="1"/>
    <col min="5" max="5" width="4.83203125" customWidth="1"/>
    <col min="6" max="6" width="28.5" customWidth="1"/>
    <col min="7" max="7" width="4.83203125" customWidth="1"/>
    <col min="8" max="8" width="28.5" customWidth="1"/>
    <col min="9" max="13" width="9.5" customWidth="1"/>
    <col min="17" max="17" width="22.33203125" customWidth="1"/>
  </cols>
  <sheetData>
    <row r="1" spans="1:17" ht="28.5" customHeight="1" thickBot="1">
      <c r="A1" s="19"/>
    </row>
    <row r="2" spans="1:17" s="13" customFormat="1" ht="25.5" customHeight="1" thickTop="1" thickBot="1">
      <c r="A2" s="66" t="s">
        <v>227</v>
      </c>
      <c r="B2" s="67" t="s">
        <v>294</v>
      </c>
      <c r="C2" s="67"/>
      <c r="D2" s="67" t="s">
        <v>295</v>
      </c>
      <c r="E2" s="67"/>
      <c r="F2" s="67" t="s">
        <v>450</v>
      </c>
      <c r="G2" s="67"/>
      <c r="H2" s="67" t="s">
        <v>330</v>
      </c>
      <c r="Q2" s="51" t="s">
        <v>65</v>
      </c>
    </row>
    <row r="3" spans="1:17" ht="12.75" customHeight="1"/>
    <row r="4" spans="1:17" ht="12.75" customHeight="1">
      <c r="A4" s="188" t="s">
        <v>301</v>
      </c>
    </row>
    <row r="5" spans="1:17" ht="12.75" customHeight="1">
      <c r="A5" s="27" t="s">
        <v>250</v>
      </c>
      <c r="B5" s="62">
        <v>23</v>
      </c>
      <c r="C5" s="62"/>
      <c r="D5" s="62">
        <v>37</v>
      </c>
      <c r="E5" s="53"/>
      <c r="F5" s="146">
        <v>0</v>
      </c>
      <c r="G5" s="53"/>
      <c r="H5" s="146">
        <v>0</v>
      </c>
    </row>
    <row r="6" spans="1:17" ht="12.75" customHeight="1">
      <c r="A6" s="27" t="s">
        <v>296</v>
      </c>
      <c r="B6" s="62">
        <v>32</v>
      </c>
      <c r="C6" s="62"/>
      <c r="D6" s="62">
        <v>32</v>
      </c>
      <c r="E6" s="53"/>
      <c r="F6" s="146">
        <v>0</v>
      </c>
      <c r="G6" s="53"/>
      <c r="H6" s="146">
        <v>0</v>
      </c>
    </row>
    <row r="7" spans="1:17" ht="12.75" customHeight="1">
      <c r="A7" s="27" t="s">
        <v>251</v>
      </c>
      <c r="B7" s="55" t="s">
        <v>125</v>
      </c>
      <c r="C7" s="55"/>
      <c r="D7" s="55" t="s">
        <v>125</v>
      </c>
      <c r="E7" s="55"/>
      <c r="F7" s="146">
        <v>0</v>
      </c>
      <c r="G7" s="55"/>
      <c r="H7" s="146">
        <v>0</v>
      </c>
    </row>
    <row r="8" spans="1:17" ht="12.75" customHeight="1">
      <c r="A8" s="27" t="s">
        <v>252</v>
      </c>
      <c r="B8" s="141" t="s">
        <v>125</v>
      </c>
      <c r="C8" s="53"/>
      <c r="D8" s="55" t="s">
        <v>125</v>
      </c>
      <c r="E8" s="53"/>
      <c r="F8" s="146">
        <v>0</v>
      </c>
      <c r="G8" s="53"/>
      <c r="H8" s="146">
        <v>0</v>
      </c>
    </row>
    <row r="9" spans="1:17" ht="12.75" customHeight="1">
      <c r="A9" s="27" t="s">
        <v>256</v>
      </c>
      <c r="B9" s="146">
        <v>0</v>
      </c>
      <c r="C9" s="53"/>
      <c r="D9" s="55" t="s">
        <v>125</v>
      </c>
      <c r="E9" s="53"/>
      <c r="F9" s="146">
        <v>0</v>
      </c>
      <c r="G9" s="53"/>
      <c r="H9" s="146">
        <v>0</v>
      </c>
    </row>
    <row r="10" spans="1:17" ht="12.75" customHeight="1">
      <c r="A10" s="27" t="s">
        <v>253</v>
      </c>
      <c r="B10" s="141" t="s">
        <v>125</v>
      </c>
      <c r="C10" s="53"/>
      <c r="D10" s="55" t="s">
        <v>125</v>
      </c>
      <c r="E10" s="53"/>
      <c r="F10" s="146">
        <v>0</v>
      </c>
      <c r="G10" s="53"/>
      <c r="H10" s="146">
        <v>0</v>
      </c>
    </row>
    <row r="11" spans="1:17" ht="12.75" customHeight="1">
      <c r="A11" s="27" t="s">
        <v>331</v>
      </c>
      <c r="B11" s="141" t="s">
        <v>125</v>
      </c>
      <c r="C11" s="53"/>
      <c r="D11" s="55" t="s">
        <v>125</v>
      </c>
      <c r="E11" s="53"/>
      <c r="F11" s="146">
        <v>0</v>
      </c>
      <c r="G11" s="53"/>
      <c r="H11" s="146">
        <v>0</v>
      </c>
    </row>
    <row r="12" spans="1:17" ht="12.75" customHeight="1">
      <c r="A12" s="27" t="s">
        <v>254</v>
      </c>
      <c r="B12" s="146">
        <v>0</v>
      </c>
      <c r="C12" s="53"/>
      <c r="D12" s="55" t="s">
        <v>125</v>
      </c>
      <c r="E12" s="53"/>
      <c r="F12" s="146">
        <v>0</v>
      </c>
      <c r="G12" s="53"/>
      <c r="H12" s="146">
        <v>0</v>
      </c>
    </row>
    <row r="13" spans="1:17" ht="12.75" customHeight="1">
      <c r="A13" s="27" t="s">
        <v>255</v>
      </c>
      <c r="B13" s="146">
        <v>0</v>
      </c>
      <c r="C13" s="53"/>
      <c r="D13" s="55" t="s">
        <v>125</v>
      </c>
      <c r="E13" s="53"/>
      <c r="F13" s="146">
        <v>0</v>
      </c>
      <c r="G13" s="53"/>
      <c r="H13" s="146">
        <v>0</v>
      </c>
    </row>
    <row r="14" spans="1:17" ht="12.75" customHeight="1">
      <c r="A14" s="27"/>
      <c r="B14" s="53"/>
      <c r="C14" s="53"/>
      <c r="D14" s="53"/>
      <c r="E14" s="53"/>
      <c r="F14" s="53"/>
      <c r="G14" s="53"/>
      <c r="H14" s="53"/>
    </row>
    <row r="15" spans="1:17" ht="12.75" customHeight="1">
      <c r="A15" s="35" t="s">
        <v>370</v>
      </c>
      <c r="B15" s="53"/>
      <c r="C15" s="53"/>
      <c r="D15" s="53"/>
      <c r="E15" s="53"/>
      <c r="F15" s="53"/>
      <c r="G15" s="53"/>
      <c r="H15" s="53"/>
    </row>
    <row r="16" spans="1:17" ht="12.75" customHeight="1">
      <c r="A16" s="29" t="s">
        <v>371</v>
      </c>
      <c r="B16" s="68"/>
      <c r="C16" s="68"/>
      <c r="D16" s="68"/>
      <c r="E16" s="53"/>
      <c r="F16" s="53"/>
      <c r="G16" s="53"/>
      <c r="H16" s="68"/>
    </row>
    <row r="17" spans="1:8" ht="12.75" customHeight="1">
      <c r="A17" s="27" t="s">
        <v>372</v>
      </c>
      <c r="B17" s="146">
        <v>0</v>
      </c>
      <c r="C17" s="146"/>
      <c r="D17" s="146">
        <v>0</v>
      </c>
      <c r="E17" s="53"/>
      <c r="F17" s="53" t="s">
        <v>125</v>
      </c>
      <c r="G17" s="53"/>
      <c r="H17" s="146">
        <v>0</v>
      </c>
    </row>
    <row r="18" spans="1:8" ht="12.75" customHeight="1">
      <c r="A18" s="27" t="s">
        <v>373</v>
      </c>
      <c r="B18" s="146">
        <v>0</v>
      </c>
      <c r="C18" s="146"/>
      <c r="D18" s="146">
        <v>0</v>
      </c>
      <c r="E18" s="53"/>
      <c r="F18" s="53" t="s">
        <v>125</v>
      </c>
      <c r="G18" s="53"/>
      <c r="H18" s="146">
        <v>0</v>
      </c>
    </row>
    <row r="19" spans="1:8" ht="12.75" customHeight="1">
      <c r="A19" s="27" t="s">
        <v>257</v>
      </c>
      <c r="B19" s="146">
        <v>0</v>
      </c>
      <c r="C19" s="146"/>
      <c r="D19" s="146">
        <v>0</v>
      </c>
      <c r="E19" s="53"/>
      <c r="F19" s="53" t="s">
        <v>125</v>
      </c>
      <c r="G19" s="53"/>
      <c r="H19" s="146">
        <v>0</v>
      </c>
    </row>
    <row r="20" spans="1:8" ht="12.75" customHeight="1">
      <c r="A20" s="27" t="s">
        <v>258</v>
      </c>
      <c r="B20" s="146">
        <v>0</v>
      </c>
      <c r="C20" s="146"/>
      <c r="D20" s="146">
        <v>0</v>
      </c>
      <c r="E20" s="53"/>
      <c r="F20" s="53" t="s">
        <v>125</v>
      </c>
      <c r="G20" s="53"/>
      <c r="H20" s="146">
        <v>0</v>
      </c>
    </row>
    <row r="21" spans="1:8" ht="12.75" customHeight="1">
      <c r="A21" s="27" t="s">
        <v>259</v>
      </c>
      <c r="B21" s="146">
        <v>0</v>
      </c>
      <c r="C21" s="146"/>
      <c r="D21" s="146">
        <v>0</v>
      </c>
      <c r="E21" s="53"/>
      <c r="F21" s="53" t="s">
        <v>125</v>
      </c>
      <c r="G21" s="53"/>
      <c r="H21" s="146">
        <v>0</v>
      </c>
    </row>
    <row r="22" spans="1:8" ht="12.75" customHeight="1">
      <c r="A22" s="27" t="s">
        <v>260</v>
      </c>
      <c r="B22" s="146">
        <v>0</v>
      </c>
      <c r="C22" s="146"/>
      <c r="D22" s="146">
        <v>0</v>
      </c>
      <c r="E22" s="53"/>
      <c r="F22" s="53" t="s">
        <v>125</v>
      </c>
      <c r="G22" s="53"/>
      <c r="H22" s="146">
        <v>0</v>
      </c>
    </row>
    <row r="23" spans="1:8" ht="12.75" customHeight="1">
      <c r="A23" s="27" t="s">
        <v>261</v>
      </c>
      <c r="B23" s="146">
        <v>0</v>
      </c>
      <c r="C23" s="146"/>
      <c r="D23" s="146">
        <v>0</v>
      </c>
      <c r="E23" s="53"/>
      <c r="F23" s="53" t="s">
        <v>125</v>
      </c>
      <c r="G23" s="53"/>
      <c r="H23" s="146">
        <v>0</v>
      </c>
    </row>
    <row r="24" spans="1:8" ht="12.75" customHeight="1">
      <c r="A24" s="27" t="s">
        <v>374</v>
      </c>
      <c r="B24" s="146">
        <v>0</v>
      </c>
      <c r="C24" s="146"/>
      <c r="D24" s="146">
        <v>0</v>
      </c>
      <c r="E24" s="53"/>
      <c r="F24" s="53" t="s">
        <v>125</v>
      </c>
      <c r="G24" s="53"/>
      <c r="H24" s="146">
        <v>0</v>
      </c>
    </row>
    <row r="25" spans="1:8" ht="12.75" customHeight="1">
      <c r="A25" s="27" t="s">
        <v>262</v>
      </c>
      <c r="B25" s="146">
        <v>0</v>
      </c>
      <c r="C25" s="146"/>
      <c r="D25" s="146">
        <v>0</v>
      </c>
      <c r="E25" s="53"/>
      <c r="F25" s="53" t="s">
        <v>125</v>
      </c>
      <c r="G25" s="53"/>
      <c r="H25" s="146">
        <v>0</v>
      </c>
    </row>
    <row r="26" spans="1:8" ht="12.75" customHeight="1">
      <c r="A26" s="27" t="s">
        <v>263</v>
      </c>
      <c r="B26" s="146">
        <v>0</v>
      </c>
      <c r="C26" s="146"/>
      <c r="D26" s="146">
        <v>0</v>
      </c>
      <c r="E26" s="53"/>
      <c r="F26" s="53" t="s">
        <v>125</v>
      </c>
      <c r="G26" s="53"/>
      <c r="H26" s="146">
        <v>0</v>
      </c>
    </row>
    <row r="27" spans="1:8" ht="12.75" customHeight="1">
      <c r="A27" s="27" t="s">
        <v>375</v>
      </c>
      <c r="B27" s="146">
        <v>0</v>
      </c>
      <c r="C27" s="146"/>
      <c r="D27" s="146">
        <v>0</v>
      </c>
      <c r="E27" s="53"/>
      <c r="F27" s="53" t="s">
        <v>125</v>
      </c>
      <c r="G27" s="53"/>
      <c r="H27" s="146">
        <v>0</v>
      </c>
    </row>
    <row r="28" spans="1:8" ht="4.5" customHeight="1">
      <c r="A28" s="27"/>
      <c r="B28" s="146"/>
      <c r="C28" s="146"/>
      <c r="D28" s="146"/>
      <c r="E28" s="53"/>
      <c r="F28" s="53"/>
      <c r="G28" s="53"/>
      <c r="H28" s="146"/>
    </row>
    <row r="29" spans="1:8" ht="12.75" customHeight="1">
      <c r="A29" s="29" t="s">
        <v>376</v>
      </c>
      <c r="B29" s="146"/>
      <c r="C29" s="146"/>
      <c r="D29" s="146"/>
      <c r="E29" s="53"/>
      <c r="F29" s="53"/>
      <c r="G29" s="53"/>
      <c r="H29" s="146"/>
    </row>
    <row r="30" spans="1:8" ht="12.75" customHeight="1">
      <c r="A30" s="27" t="s">
        <v>264</v>
      </c>
      <c r="B30" s="146">
        <v>0</v>
      </c>
      <c r="C30" s="146"/>
      <c r="D30" s="146">
        <v>0</v>
      </c>
      <c r="E30" s="53"/>
      <c r="F30" s="53" t="s">
        <v>125</v>
      </c>
      <c r="G30" s="53"/>
      <c r="H30" s="146">
        <v>0</v>
      </c>
    </row>
    <row r="31" spans="1:8" ht="12.75" customHeight="1">
      <c r="A31" s="27" t="s">
        <v>377</v>
      </c>
      <c r="B31" s="146">
        <v>0</v>
      </c>
      <c r="C31" s="146"/>
      <c r="D31" s="146">
        <v>0</v>
      </c>
      <c r="E31" s="53"/>
      <c r="F31" s="53" t="s">
        <v>125</v>
      </c>
      <c r="G31" s="53"/>
      <c r="H31" s="146">
        <v>0</v>
      </c>
    </row>
    <row r="32" spans="1:8" ht="12.75" customHeight="1">
      <c r="A32" s="27" t="s">
        <v>378</v>
      </c>
      <c r="B32" s="146">
        <v>0</v>
      </c>
      <c r="C32" s="146"/>
      <c r="D32" s="146">
        <v>0</v>
      </c>
      <c r="E32" s="53"/>
      <c r="F32" s="53" t="s">
        <v>125</v>
      </c>
      <c r="G32" s="53"/>
      <c r="H32" s="146">
        <v>0</v>
      </c>
    </row>
    <row r="33" spans="1:8" ht="4.5" customHeight="1">
      <c r="A33" s="27"/>
      <c r="B33" s="146"/>
      <c r="C33" s="146"/>
      <c r="D33" s="146"/>
      <c r="E33" s="53"/>
      <c r="F33" s="53"/>
      <c r="G33" s="53"/>
      <c r="H33" s="146"/>
    </row>
    <row r="34" spans="1:8" ht="12.75" customHeight="1">
      <c r="A34" s="29" t="s">
        <v>379</v>
      </c>
      <c r="B34" s="146"/>
      <c r="C34" s="146"/>
      <c r="D34" s="146"/>
      <c r="E34" s="53"/>
      <c r="F34" s="53"/>
      <c r="G34" s="53"/>
      <c r="H34" s="146"/>
    </row>
    <row r="35" spans="1:8" ht="12.75" customHeight="1">
      <c r="A35" s="27" t="s">
        <v>380</v>
      </c>
      <c r="B35" s="146">
        <v>0</v>
      </c>
      <c r="C35" s="146"/>
      <c r="D35" s="146">
        <v>0</v>
      </c>
      <c r="E35" s="53"/>
      <c r="F35" s="53" t="s">
        <v>125</v>
      </c>
      <c r="G35" s="53"/>
      <c r="H35" s="146">
        <v>0</v>
      </c>
    </row>
    <row r="36" spans="1:8" ht="4.5" customHeight="1">
      <c r="A36" s="27"/>
      <c r="B36" s="146"/>
      <c r="C36" s="146"/>
      <c r="D36" s="146"/>
      <c r="E36" s="53"/>
      <c r="F36" s="53"/>
      <c r="G36" s="53"/>
      <c r="H36" s="146"/>
    </row>
    <row r="37" spans="1:8" ht="12.75" customHeight="1">
      <c r="A37" s="29" t="s">
        <v>381</v>
      </c>
      <c r="B37" s="146"/>
      <c r="C37" s="146"/>
      <c r="D37" s="146"/>
      <c r="E37" s="53"/>
      <c r="F37" s="53"/>
      <c r="G37" s="53"/>
      <c r="H37" s="146"/>
    </row>
    <row r="38" spans="1:8" ht="12.75" customHeight="1">
      <c r="A38" s="27" t="s">
        <v>380</v>
      </c>
      <c r="B38" s="146">
        <v>0</v>
      </c>
      <c r="C38" s="146"/>
      <c r="D38" s="146">
        <v>0</v>
      </c>
      <c r="E38" s="53"/>
      <c r="F38" s="53" t="s">
        <v>125</v>
      </c>
      <c r="G38" s="53"/>
      <c r="H38" s="146">
        <v>0</v>
      </c>
    </row>
    <row r="39" spans="1:8" ht="12.75" customHeight="1">
      <c r="A39" s="27" t="s">
        <v>382</v>
      </c>
      <c r="B39" s="146">
        <v>0</v>
      </c>
      <c r="C39" s="146"/>
      <c r="D39" s="146">
        <v>0</v>
      </c>
      <c r="E39" s="53"/>
      <c r="F39" s="53" t="s">
        <v>125</v>
      </c>
      <c r="G39" s="53"/>
      <c r="H39" s="146">
        <v>0</v>
      </c>
    </row>
    <row r="40" spans="1:8" ht="4.5" customHeight="1">
      <c r="A40" s="27"/>
      <c r="B40" s="146"/>
      <c r="C40" s="146"/>
      <c r="D40" s="146"/>
      <c r="E40" s="53"/>
      <c r="F40" s="53"/>
      <c r="G40" s="53"/>
      <c r="H40" s="146"/>
    </row>
    <row r="41" spans="1:8" ht="12.75" customHeight="1">
      <c r="A41" s="29" t="s">
        <v>383</v>
      </c>
      <c r="B41" s="146"/>
      <c r="C41" s="146"/>
      <c r="D41" s="146"/>
      <c r="E41" s="53"/>
      <c r="F41" s="53"/>
      <c r="G41" s="53"/>
      <c r="H41" s="146"/>
    </row>
    <row r="42" spans="1:8" ht="12.75" customHeight="1">
      <c r="A42" s="27" t="s">
        <v>384</v>
      </c>
      <c r="B42" s="146">
        <v>0</v>
      </c>
      <c r="C42" s="146"/>
      <c r="D42" s="146">
        <v>0</v>
      </c>
      <c r="E42" s="53"/>
      <c r="F42" s="53" t="s">
        <v>125</v>
      </c>
      <c r="G42" s="53"/>
      <c r="H42" s="146">
        <v>0</v>
      </c>
    </row>
    <row r="43" spans="1:8" ht="12.75" customHeight="1">
      <c r="A43" s="27" t="s">
        <v>385</v>
      </c>
      <c r="B43" s="146">
        <v>0</v>
      </c>
      <c r="C43" s="146"/>
      <c r="D43" s="146">
        <v>0</v>
      </c>
      <c r="E43" s="53"/>
      <c r="F43" s="53" t="s">
        <v>125</v>
      </c>
      <c r="G43" s="53"/>
      <c r="H43" s="146">
        <v>0</v>
      </c>
    </row>
    <row r="44" spans="1:8" ht="12.75" customHeight="1">
      <c r="A44" s="27" t="s">
        <v>386</v>
      </c>
      <c r="B44" s="146">
        <v>0</v>
      </c>
      <c r="C44" s="146"/>
      <c r="D44" s="146">
        <v>0</v>
      </c>
      <c r="E44" s="53"/>
      <c r="F44" s="53" t="s">
        <v>125</v>
      </c>
      <c r="G44" s="53"/>
      <c r="H44" s="146">
        <v>0</v>
      </c>
    </row>
    <row r="45" spans="1:8" ht="12.75" customHeight="1">
      <c r="A45" s="27" t="s">
        <v>387</v>
      </c>
      <c r="B45" s="146">
        <v>0</v>
      </c>
      <c r="C45" s="146"/>
      <c r="D45" s="146">
        <v>0</v>
      </c>
      <c r="E45" s="53"/>
      <c r="F45" s="53" t="s">
        <v>125</v>
      </c>
      <c r="G45" s="53"/>
      <c r="H45" s="146">
        <v>0</v>
      </c>
    </row>
    <row r="46" spans="1:8" ht="4.5" customHeight="1">
      <c r="A46" s="27"/>
      <c r="B46" s="146"/>
      <c r="C46" s="146"/>
      <c r="D46" s="146"/>
      <c r="E46" s="53"/>
      <c r="F46" s="53"/>
      <c r="G46" s="53"/>
      <c r="H46" s="146"/>
    </row>
    <row r="47" spans="1:8" ht="12.75" customHeight="1">
      <c r="A47" s="29" t="s">
        <v>388</v>
      </c>
      <c r="B47" s="146"/>
      <c r="C47" s="146"/>
      <c r="D47" s="146"/>
      <c r="E47" s="53"/>
      <c r="F47" s="53"/>
      <c r="G47" s="53"/>
      <c r="H47" s="146"/>
    </row>
    <row r="48" spans="1:8" ht="12.75" customHeight="1">
      <c r="A48" s="27" t="s">
        <v>389</v>
      </c>
      <c r="B48" s="146">
        <v>0</v>
      </c>
      <c r="C48" s="146"/>
      <c r="D48" s="146">
        <v>0</v>
      </c>
      <c r="E48" s="53"/>
      <c r="F48" s="53" t="s">
        <v>125</v>
      </c>
      <c r="G48" s="53"/>
      <c r="H48" s="146">
        <v>0</v>
      </c>
    </row>
    <row r="49" spans="1:8" ht="12.75" customHeight="1">
      <c r="A49" s="27" t="s">
        <v>390</v>
      </c>
      <c r="B49" s="146">
        <v>0</v>
      </c>
      <c r="C49" s="146"/>
      <c r="D49" s="146">
        <v>0</v>
      </c>
      <c r="E49" s="53"/>
      <c r="F49" s="53" t="s">
        <v>125</v>
      </c>
      <c r="G49" s="53"/>
      <c r="H49" s="146">
        <v>0</v>
      </c>
    </row>
    <row r="50" spans="1:8" ht="12.75" customHeight="1">
      <c r="A50" s="27" t="s">
        <v>391</v>
      </c>
      <c r="B50" s="146">
        <v>0</v>
      </c>
      <c r="C50" s="146"/>
      <c r="D50" s="146">
        <v>0</v>
      </c>
      <c r="E50" s="53"/>
      <c r="F50" s="53" t="s">
        <v>125</v>
      </c>
      <c r="G50" s="53"/>
      <c r="H50" s="146">
        <v>0</v>
      </c>
    </row>
    <row r="51" spans="1:8" ht="4.5" customHeight="1">
      <c r="A51" s="27"/>
      <c r="B51" s="146"/>
      <c r="C51" s="146"/>
      <c r="D51" s="146"/>
      <c r="E51" s="53"/>
      <c r="F51" s="53"/>
      <c r="G51" s="53"/>
      <c r="H51" s="146"/>
    </row>
    <row r="52" spans="1:8" ht="12.75" customHeight="1">
      <c r="A52" s="29" t="s">
        <v>392</v>
      </c>
      <c r="B52" s="146"/>
      <c r="C52" s="146"/>
      <c r="D52" s="146"/>
      <c r="E52" s="53"/>
      <c r="F52" s="53"/>
      <c r="G52" s="53"/>
      <c r="H52" s="146"/>
    </row>
    <row r="53" spans="1:8" ht="12.75" customHeight="1">
      <c r="A53" s="27" t="s">
        <v>393</v>
      </c>
      <c r="B53" s="146">
        <v>0</v>
      </c>
      <c r="C53" s="146"/>
      <c r="D53" s="146">
        <v>0</v>
      </c>
      <c r="E53" s="53"/>
      <c r="F53" s="53" t="s">
        <v>125</v>
      </c>
      <c r="G53" s="53"/>
      <c r="H53" s="146">
        <v>0</v>
      </c>
    </row>
    <row r="54" spans="1:8" ht="12.75" customHeight="1">
      <c r="A54" s="27" t="s">
        <v>394</v>
      </c>
      <c r="B54" s="146">
        <v>0</v>
      </c>
      <c r="C54" s="146"/>
      <c r="D54" s="146">
        <v>0</v>
      </c>
      <c r="E54" s="53"/>
      <c r="F54" s="53" t="s">
        <v>125</v>
      </c>
      <c r="G54" s="53"/>
      <c r="H54" s="146">
        <v>0</v>
      </c>
    </row>
    <row r="55" spans="1:8" ht="4.5" customHeight="1">
      <c r="A55" s="27"/>
      <c r="B55" s="146"/>
      <c r="C55" s="146"/>
      <c r="D55" s="146"/>
      <c r="E55" s="53"/>
      <c r="F55" s="53"/>
      <c r="G55" s="53"/>
      <c r="H55" s="146"/>
    </row>
    <row r="56" spans="1:8" ht="12.75" customHeight="1">
      <c r="A56" s="29" t="s">
        <v>395</v>
      </c>
      <c r="B56" s="146"/>
      <c r="C56" s="146"/>
      <c r="D56" s="146"/>
      <c r="E56" s="53"/>
      <c r="F56" s="53"/>
      <c r="G56" s="53"/>
      <c r="H56" s="146"/>
    </row>
    <row r="57" spans="1:8" ht="12.75" customHeight="1">
      <c r="A57" s="27" t="s">
        <v>396</v>
      </c>
      <c r="B57" s="146">
        <v>0</v>
      </c>
      <c r="C57" s="146"/>
      <c r="D57" s="146">
        <v>0</v>
      </c>
      <c r="E57" s="53"/>
      <c r="F57" s="53" t="s">
        <v>125</v>
      </c>
      <c r="G57" s="53"/>
      <c r="H57" s="146">
        <v>0</v>
      </c>
    </row>
    <row r="58" spans="1:8" ht="12.75" customHeight="1">
      <c r="A58" s="27" t="s">
        <v>397</v>
      </c>
      <c r="B58" s="146">
        <v>0</v>
      </c>
      <c r="C58" s="146"/>
      <c r="D58" s="146">
        <v>0</v>
      </c>
      <c r="E58" s="53"/>
      <c r="F58" s="53" t="s">
        <v>125</v>
      </c>
      <c r="G58" s="53"/>
      <c r="H58" s="146">
        <v>0</v>
      </c>
    </row>
    <row r="59" spans="1:8" ht="12.75" customHeight="1">
      <c r="A59" s="27" t="s">
        <v>398</v>
      </c>
      <c r="B59" s="146">
        <v>0</v>
      </c>
      <c r="C59" s="146"/>
      <c r="D59" s="146">
        <v>0</v>
      </c>
      <c r="E59" s="53"/>
      <c r="F59" s="53" t="s">
        <v>125</v>
      </c>
      <c r="G59" s="53"/>
      <c r="H59" s="146">
        <v>0</v>
      </c>
    </row>
    <row r="60" spans="1:8" ht="12.75" customHeight="1">
      <c r="A60" s="27" t="s">
        <v>399</v>
      </c>
      <c r="B60" s="146">
        <v>0</v>
      </c>
      <c r="C60" s="146"/>
      <c r="D60" s="146">
        <v>0</v>
      </c>
      <c r="E60" s="53"/>
      <c r="F60" s="53" t="s">
        <v>125</v>
      </c>
      <c r="G60" s="53"/>
      <c r="H60" s="146">
        <v>0</v>
      </c>
    </row>
    <row r="61" spans="1:8" ht="4.5" customHeight="1">
      <c r="A61" s="27"/>
      <c r="B61" s="146"/>
      <c r="C61" s="146"/>
      <c r="D61" s="146"/>
      <c r="E61" s="53"/>
      <c r="F61" s="53"/>
      <c r="G61" s="53"/>
      <c r="H61" s="146"/>
    </row>
    <row r="62" spans="1:8" ht="12.75" customHeight="1">
      <c r="A62" s="27" t="s">
        <v>253</v>
      </c>
      <c r="B62" s="146">
        <v>0</v>
      </c>
      <c r="C62" s="146"/>
      <c r="D62" s="146">
        <v>0</v>
      </c>
      <c r="E62" s="53"/>
      <c r="F62" s="53" t="s">
        <v>125</v>
      </c>
      <c r="G62" s="53"/>
      <c r="H62" s="146">
        <v>0</v>
      </c>
    </row>
    <row r="63" spans="1:8" ht="12.75" customHeight="1">
      <c r="A63" s="27"/>
      <c r="B63" s="53"/>
      <c r="C63" s="53"/>
      <c r="D63" s="53"/>
      <c r="E63" s="53"/>
      <c r="F63" s="53"/>
      <c r="G63" s="53"/>
      <c r="H63" s="53"/>
    </row>
    <row r="64" spans="1:8" ht="14.25">
      <c r="A64" s="35" t="s">
        <v>265</v>
      </c>
      <c r="B64" s="27"/>
      <c r="C64" s="27"/>
      <c r="D64" s="27"/>
      <c r="E64" s="27"/>
      <c r="F64" s="27"/>
      <c r="G64" s="27"/>
      <c r="H64" s="27"/>
    </row>
    <row r="65" spans="1:8" ht="12.75" customHeight="1">
      <c r="A65" s="27" t="s">
        <v>114</v>
      </c>
      <c r="B65" s="124">
        <v>10</v>
      </c>
      <c r="C65" s="124"/>
      <c r="D65" s="124">
        <v>24.95</v>
      </c>
      <c r="E65" s="124"/>
      <c r="F65" s="142" t="s">
        <v>451</v>
      </c>
      <c r="G65" s="124"/>
      <c r="H65" s="142">
        <v>19.95</v>
      </c>
    </row>
    <row r="67" spans="1:8">
      <c r="B67" s="124"/>
      <c r="C67" s="124"/>
      <c r="D67" s="124"/>
      <c r="E67" s="124"/>
      <c r="F67" s="124"/>
      <c r="G67" s="124"/>
      <c r="H67" s="124"/>
    </row>
    <row r="69" spans="1:8" ht="27" customHeight="1">
      <c r="A69" s="437" t="s">
        <v>266</v>
      </c>
      <c r="B69" s="437"/>
      <c r="C69" s="437"/>
      <c r="D69" s="437"/>
      <c r="E69" s="437"/>
      <c r="F69" s="437"/>
      <c r="G69" s="437"/>
      <c r="H69" s="437"/>
    </row>
  </sheetData>
  <mergeCells count="1">
    <mergeCell ref="A69:H69"/>
  </mergeCells>
  <hyperlinks>
    <hyperlink ref="Q2" location="Home!Print_Area" display="Return to Home page"/>
  </hyperlinks>
  <printOptions horizontalCentered="1"/>
  <pageMargins left="0.5" right="0.5" top="1.5" bottom="1.25" header="0" footer="0"/>
  <pageSetup paperSize="9" scale="49" orientation="landscape" r:id="rId1"/>
  <headerFooter alignWithMargins="0">
    <oddFooter>&amp;L&amp;7Telenet - Investor &amp; Analyst Toolkit&amp;R&amp;7Q1 2017 Results</oddFooter>
  </headerFooter>
  <legacyDrawingHF r:id="rId2"/>
</worksheet>
</file>

<file path=xl/worksheets/sheet15.xml><?xml version="1.0" encoding="utf-8"?>
<worksheet xmlns="http://schemas.openxmlformats.org/spreadsheetml/2006/main" xmlns:r="http://schemas.openxmlformats.org/officeDocument/2006/relationships">
  <sheetPr>
    <tabColor rgb="FFFFC000"/>
    <pageSetUpPr fitToPage="1"/>
  </sheetPr>
  <dimension ref="A1:V36"/>
  <sheetViews>
    <sheetView showGridLines="0" zoomScale="90" zoomScaleNormal="90" workbookViewId="0">
      <selection activeCell="H16" sqref="H16"/>
    </sheetView>
  </sheetViews>
  <sheetFormatPr defaultRowHeight="11.25"/>
  <cols>
    <col min="1" max="1" width="59.5" customWidth="1"/>
    <col min="2" max="2" width="23.1640625" customWidth="1"/>
    <col min="3" max="3" width="3.83203125" customWidth="1"/>
    <col min="4" max="4" width="23.1640625" customWidth="1"/>
    <col min="5" max="5" width="3.83203125" customWidth="1"/>
    <col min="6" max="6" width="23.1640625" customWidth="1"/>
    <col min="7" max="7" width="3.83203125" customWidth="1"/>
    <col min="8" max="8" width="23.1640625" customWidth="1"/>
    <col min="22" max="22" width="22.33203125" customWidth="1"/>
  </cols>
  <sheetData>
    <row r="1" spans="1:22" ht="29.25" customHeight="1"/>
    <row r="2" spans="1:22" ht="28.5" customHeight="1" thickBot="1">
      <c r="A2" s="108"/>
      <c r="B2" s="109" t="s">
        <v>231</v>
      </c>
      <c r="C2" s="109"/>
      <c r="D2" s="109" t="s">
        <v>276</v>
      </c>
      <c r="E2" s="109"/>
      <c r="F2" s="109" t="s">
        <v>232</v>
      </c>
      <c r="G2" s="109"/>
      <c r="H2" s="109" t="s">
        <v>230</v>
      </c>
    </row>
    <row r="3" spans="1:22" s="90" customFormat="1" ht="25.5" customHeight="1" thickTop="1" thickBot="1">
      <c r="A3"/>
      <c r="B3"/>
      <c r="C3"/>
      <c r="D3"/>
      <c r="E3"/>
      <c r="F3"/>
      <c r="G3"/>
      <c r="V3" s="91" t="s">
        <v>65</v>
      </c>
    </row>
    <row r="4" spans="1:22" ht="12" customHeight="1" thickTop="1">
      <c r="A4" s="118" t="s">
        <v>120</v>
      </c>
      <c r="B4" s="27"/>
      <c r="C4" s="27"/>
      <c r="D4" s="27"/>
      <c r="E4" s="27"/>
      <c r="F4" s="27"/>
      <c r="G4" s="27"/>
      <c r="H4" s="27"/>
    </row>
    <row r="5" spans="1:22" ht="12" customHeight="1">
      <c r="A5" s="27" t="s">
        <v>234</v>
      </c>
      <c r="B5" s="151">
        <v>150</v>
      </c>
      <c r="C5" s="151"/>
      <c r="D5" s="151">
        <v>300</v>
      </c>
      <c r="E5" s="151"/>
      <c r="F5" s="151" t="s">
        <v>512</v>
      </c>
      <c r="G5" s="151"/>
      <c r="H5" s="68" t="s">
        <v>217</v>
      </c>
    </row>
    <row r="6" spans="1:22" ht="12" customHeight="1">
      <c r="A6" s="27" t="s">
        <v>236</v>
      </c>
      <c r="B6" s="130" t="s">
        <v>512</v>
      </c>
      <c r="C6" s="130"/>
      <c r="D6" s="130" t="s">
        <v>512</v>
      </c>
      <c r="E6" s="130"/>
      <c r="F6" s="151" t="s">
        <v>512</v>
      </c>
      <c r="G6" s="131"/>
      <c r="H6" s="62" t="s">
        <v>217</v>
      </c>
    </row>
    <row r="7" spans="1:22" ht="12" customHeight="1">
      <c r="A7" s="27" t="s">
        <v>238</v>
      </c>
      <c r="B7" s="53" t="s">
        <v>216</v>
      </c>
      <c r="C7" s="53"/>
      <c r="D7" s="53" t="s">
        <v>215</v>
      </c>
      <c r="E7" s="53"/>
      <c r="F7" s="53" t="s">
        <v>511</v>
      </c>
      <c r="G7" s="53"/>
      <c r="H7" s="53" t="s">
        <v>217</v>
      </c>
    </row>
    <row r="8" spans="1:22" ht="12" customHeight="1">
      <c r="A8" s="27" t="s">
        <v>219</v>
      </c>
      <c r="B8" s="53" t="s">
        <v>125</v>
      </c>
      <c r="C8" s="53"/>
      <c r="D8" s="53" t="s">
        <v>125</v>
      </c>
      <c r="E8" s="53"/>
      <c r="F8" s="53" t="s">
        <v>125</v>
      </c>
      <c r="G8" s="53"/>
      <c r="H8" s="53" t="s">
        <v>217</v>
      </c>
    </row>
    <row r="9" spans="1:22" ht="12" customHeight="1">
      <c r="A9" s="27" t="s">
        <v>275</v>
      </c>
      <c r="B9" s="53" t="s">
        <v>125</v>
      </c>
      <c r="C9" s="53"/>
      <c r="D9" s="53" t="s">
        <v>125</v>
      </c>
      <c r="E9" s="53"/>
      <c r="F9" s="53" t="s">
        <v>125</v>
      </c>
      <c r="G9" s="53"/>
      <c r="H9" s="53"/>
    </row>
    <row r="10" spans="1:22" ht="12" customHeight="1">
      <c r="A10" s="27"/>
      <c r="B10" s="53"/>
      <c r="C10" s="53"/>
      <c r="D10" s="53"/>
      <c r="E10" s="53"/>
      <c r="F10" s="53"/>
      <c r="G10" s="53"/>
      <c r="H10" s="27"/>
    </row>
    <row r="11" spans="1:22" ht="12" customHeight="1">
      <c r="A11" s="118" t="s">
        <v>118</v>
      </c>
      <c r="B11" s="53"/>
      <c r="C11" s="53"/>
      <c r="D11" s="53"/>
      <c r="E11" s="53"/>
      <c r="F11" s="53"/>
      <c r="G11" s="53"/>
      <c r="H11" s="53"/>
    </row>
    <row r="12" spans="1:22" ht="12" customHeight="1">
      <c r="A12" s="27" t="s">
        <v>274</v>
      </c>
      <c r="B12" s="142">
        <v>15</v>
      </c>
      <c r="C12" s="142"/>
      <c r="D12" s="142">
        <v>20</v>
      </c>
      <c r="E12" s="142"/>
      <c r="F12" s="142">
        <v>45</v>
      </c>
      <c r="G12" s="142"/>
      <c r="H12" s="143" t="s">
        <v>217</v>
      </c>
    </row>
    <row r="13" spans="1:22" ht="12" customHeight="1">
      <c r="A13" s="27" t="s">
        <v>233</v>
      </c>
      <c r="B13" s="143" t="s">
        <v>217</v>
      </c>
      <c r="C13" s="143"/>
      <c r="D13" s="143" t="s">
        <v>217</v>
      </c>
      <c r="E13" s="142"/>
      <c r="F13" s="143" t="s">
        <v>217</v>
      </c>
      <c r="G13" s="142"/>
      <c r="H13" s="142">
        <v>5</v>
      </c>
    </row>
    <row r="14" spans="1:22" ht="12" customHeight="1">
      <c r="A14" s="27"/>
      <c r="B14" s="53"/>
      <c r="C14" s="53"/>
      <c r="D14" s="53"/>
      <c r="E14" s="53"/>
      <c r="F14" s="53"/>
      <c r="G14" s="53"/>
      <c r="H14" s="53"/>
    </row>
    <row r="15" spans="1:22" ht="12" customHeight="1">
      <c r="A15" s="118" t="s">
        <v>218</v>
      </c>
      <c r="B15" s="53"/>
      <c r="C15" s="53"/>
      <c r="D15" s="53"/>
      <c r="E15" s="53"/>
      <c r="F15" s="53"/>
      <c r="G15" s="53"/>
      <c r="H15" s="53"/>
    </row>
    <row r="16" spans="1:22" ht="12" customHeight="1">
      <c r="A16" s="27" t="s">
        <v>240</v>
      </c>
      <c r="B16" s="142">
        <v>0.2</v>
      </c>
      <c r="C16" s="53"/>
      <c r="D16" s="142">
        <v>0.2</v>
      </c>
      <c r="E16" s="53"/>
      <c r="F16" s="142">
        <v>0.2</v>
      </c>
      <c r="G16" s="53"/>
      <c r="H16" s="142">
        <v>0.2</v>
      </c>
    </row>
    <row r="17" spans="1:8" ht="12" customHeight="1">
      <c r="A17" s="27" t="s">
        <v>241</v>
      </c>
      <c r="B17" s="144">
        <v>7.0000000000000007E-2</v>
      </c>
      <c r="C17" s="144"/>
      <c r="D17" s="144">
        <v>7.0000000000000007E-2</v>
      </c>
      <c r="E17" s="62"/>
      <c r="F17" s="144">
        <v>7.0000000000000007E-2</v>
      </c>
      <c r="G17" s="144"/>
      <c r="H17" s="142">
        <v>7.0000000000000007E-2</v>
      </c>
    </row>
    <row r="18" spans="1:8" ht="12" customHeight="1">
      <c r="A18" s="27" t="s">
        <v>242</v>
      </c>
      <c r="B18" s="53">
        <v>0.06</v>
      </c>
      <c r="C18" s="53"/>
      <c r="D18" s="53">
        <v>0.06</v>
      </c>
      <c r="E18" s="53"/>
      <c r="F18" s="53">
        <v>0.06</v>
      </c>
      <c r="G18" s="142"/>
      <c r="H18" s="142">
        <v>0.1</v>
      </c>
    </row>
    <row r="19" spans="1:8" ht="12" customHeight="1">
      <c r="A19" s="27"/>
      <c r="B19" s="53"/>
      <c r="C19" s="53"/>
      <c r="D19" s="53"/>
      <c r="E19" s="53"/>
      <c r="F19" s="53"/>
      <c r="G19" s="53"/>
      <c r="H19" s="53"/>
    </row>
    <row r="20" spans="1:8" ht="12" customHeight="1">
      <c r="A20" s="118" t="s">
        <v>243</v>
      </c>
      <c r="B20" s="53"/>
      <c r="C20" s="53"/>
      <c r="D20" s="53"/>
      <c r="E20" s="53"/>
      <c r="F20" s="53"/>
      <c r="G20" s="53"/>
      <c r="H20" s="53"/>
    </row>
    <row r="21" spans="1:8" ht="12" customHeight="1">
      <c r="A21" s="27" t="s">
        <v>244</v>
      </c>
      <c r="B21" s="143" t="s">
        <v>217</v>
      </c>
      <c r="C21" s="142"/>
      <c r="D21" s="143" t="s">
        <v>217</v>
      </c>
      <c r="E21" s="142"/>
      <c r="F21" s="143" t="s">
        <v>217</v>
      </c>
      <c r="G21" s="142"/>
      <c r="H21" s="142">
        <v>5</v>
      </c>
    </row>
    <row r="22" spans="1:8" ht="12" customHeight="1">
      <c r="A22" s="27" t="s">
        <v>245</v>
      </c>
      <c r="B22" s="142">
        <v>10</v>
      </c>
      <c r="C22" s="142"/>
      <c r="D22" s="142">
        <v>10</v>
      </c>
      <c r="E22" s="142"/>
      <c r="F22" s="142">
        <v>10</v>
      </c>
      <c r="G22" s="142"/>
      <c r="H22" s="142">
        <v>10</v>
      </c>
    </row>
    <row r="23" spans="1:8" ht="12" customHeight="1">
      <c r="A23" s="27" t="s">
        <v>246</v>
      </c>
      <c r="B23" s="143" t="s">
        <v>217</v>
      </c>
      <c r="C23" s="143"/>
      <c r="D23" s="143" t="s">
        <v>217</v>
      </c>
      <c r="E23" s="142"/>
      <c r="F23" s="143" t="s">
        <v>217</v>
      </c>
      <c r="G23" s="142"/>
      <c r="H23" s="142">
        <v>5</v>
      </c>
    </row>
    <row r="24" spans="1:8" ht="12" customHeight="1">
      <c r="A24" s="27"/>
      <c r="B24" s="53"/>
      <c r="C24" s="53"/>
      <c r="D24" s="53"/>
      <c r="E24" s="53"/>
      <c r="F24" s="53"/>
      <c r="G24" s="53"/>
      <c r="H24" s="53"/>
    </row>
    <row r="25" spans="1:8" ht="12" customHeight="1">
      <c r="A25" s="27"/>
      <c r="B25" s="53"/>
      <c r="C25" s="53"/>
      <c r="D25" s="53"/>
      <c r="E25" s="53"/>
      <c r="F25" s="53"/>
      <c r="G25" s="53"/>
      <c r="H25" s="53"/>
    </row>
    <row r="26" spans="1:8" ht="12" customHeight="1"/>
    <row r="27" spans="1:8" ht="12" customHeight="1">
      <c r="A27" s="437" t="s">
        <v>235</v>
      </c>
      <c r="B27" s="437"/>
      <c r="C27" s="437"/>
      <c r="D27" s="437"/>
      <c r="E27" s="437"/>
      <c r="F27" s="437"/>
      <c r="G27" s="437"/>
      <c r="H27" s="437"/>
    </row>
    <row r="28" spans="1:8" ht="12" customHeight="1">
      <c r="A28" s="61" t="s">
        <v>237</v>
      </c>
    </row>
    <row r="29" spans="1:8" ht="12" customHeight="1">
      <c r="A29" s="27" t="s">
        <v>239</v>
      </c>
    </row>
    <row r="30" spans="1:8" ht="12.75">
      <c r="A30" s="118"/>
      <c r="B30" s="27"/>
      <c r="C30" s="27"/>
      <c r="D30" s="27"/>
      <c r="E30" s="27"/>
      <c r="F30" s="27"/>
      <c r="G30" s="27"/>
      <c r="H30" s="27"/>
    </row>
    <row r="31" spans="1:8">
      <c r="A31" s="27"/>
      <c r="B31" s="53"/>
      <c r="C31" s="53"/>
      <c r="D31" s="53"/>
      <c r="E31" s="53"/>
      <c r="F31" s="53"/>
      <c r="G31" s="53"/>
      <c r="H31" s="53"/>
    </row>
    <row r="32" spans="1:8">
      <c r="A32" t="s">
        <v>472</v>
      </c>
      <c r="B32" s="27"/>
      <c r="C32" s="27"/>
      <c r="D32" s="27"/>
      <c r="E32" s="27"/>
      <c r="F32" s="27"/>
      <c r="G32" s="27"/>
      <c r="H32" s="27"/>
    </row>
    <row r="33" spans="1:8" ht="12.75">
      <c r="A33" s="118"/>
      <c r="B33" s="27"/>
      <c r="C33" s="27"/>
      <c r="D33" s="27"/>
      <c r="E33" s="27"/>
      <c r="F33" s="27"/>
      <c r="G33" s="27"/>
      <c r="H33" s="27"/>
    </row>
    <row r="34" spans="1:8">
      <c r="A34" s="27"/>
      <c r="B34" s="124"/>
      <c r="C34" s="124"/>
      <c r="D34" s="124"/>
      <c r="E34" s="124"/>
      <c r="F34" s="124"/>
      <c r="G34" s="124"/>
      <c r="H34" s="124"/>
    </row>
    <row r="36" spans="1:8">
      <c r="A36" s="437"/>
      <c r="B36" s="437"/>
      <c r="C36" s="437"/>
      <c r="D36" s="437"/>
      <c r="E36" s="437"/>
      <c r="F36" s="437"/>
      <c r="G36" s="437"/>
      <c r="H36" s="437"/>
    </row>
  </sheetData>
  <mergeCells count="2">
    <mergeCell ref="A36:H36"/>
    <mergeCell ref="A27:H27"/>
  </mergeCells>
  <hyperlinks>
    <hyperlink ref="V3" location="Home!Print_Area" display="Return to Home page"/>
  </hyperlinks>
  <printOptions horizontalCentered="1"/>
  <pageMargins left="0.5" right="0.5" top="1.5" bottom="1.25" header="0" footer="0"/>
  <pageSetup paperSize="9" scale="67" orientation="landscape" r:id="rId1"/>
  <headerFooter alignWithMargins="0">
    <oddFooter>&amp;L&amp;7Telenet - Investor &amp; Analyst Toolkit&amp;R&amp;7Q1 2017 Results</oddFooter>
  </headerFooter>
  <drawing r:id="rId2"/>
  <legacyDrawingHF r:id="rId3"/>
</worksheet>
</file>

<file path=xl/worksheets/sheet16.xml><?xml version="1.0" encoding="utf-8"?>
<worksheet xmlns="http://schemas.openxmlformats.org/spreadsheetml/2006/main" xmlns:r="http://schemas.openxmlformats.org/officeDocument/2006/relationships">
  <sheetPr>
    <tabColor rgb="FFFFC000"/>
    <pageSetUpPr fitToPage="1"/>
  </sheetPr>
  <dimension ref="A1:J35"/>
  <sheetViews>
    <sheetView showGridLines="0" zoomScale="90" zoomScaleNormal="90" workbookViewId="0">
      <selection activeCell="J23" sqref="J23"/>
    </sheetView>
  </sheetViews>
  <sheetFormatPr defaultRowHeight="11.25"/>
  <cols>
    <col min="1" max="1" width="36.1640625" customWidth="1"/>
    <col min="2" max="2" width="15.6640625" style="14" customWidth="1"/>
    <col min="3" max="3" width="9.83203125" style="48" customWidth="1"/>
    <col min="4" max="5" width="15.6640625" customWidth="1"/>
    <col min="6" max="6" width="15.6640625" style="14" customWidth="1"/>
    <col min="7" max="7" width="9.83203125" style="48" customWidth="1"/>
    <col min="10" max="10" width="22.5" customWidth="1"/>
    <col min="17" max="17" width="21.6640625" customWidth="1"/>
  </cols>
  <sheetData>
    <row r="1" spans="1:10" ht="28.5" customHeight="1"/>
    <row r="2" spans="1:10" ht="11.25" customHeight="1" thickBot="1">
      <c r="A2" s="54" t="s">
        <v>552</v>
      </c>
      <c r="B2" s="63"/>
      <c r="C2" s="64"/>
      <c r="D2" s="25"/>
    </row>
    <row r="3" spans="1:10" ht="28.5" customHeight="1" thickTop="1" thickBot="1">
      <c r="J3" s="51" t="s">
        <v>65</v>
      </c>
    </row>
    <row r="4" spans="1:10" ht="12" thickTop="1"/>
    <row r="7" spans="1:10">
      <c r="A7" s="65"/>
    </row>
    <row r="35" ht="9.75" customHeight="1"/>
  </sheetData>
  <hyperlinks>
    <hyperlink ref="J3" location="Home!Print_Area" display="Return to Home page"/>
  </hyperlinks>
  <printOptions horizontalCentered="1"/>
  <pageMargins left="0.5" right="0.5" top="1.5" bottom="1.25" header="0" footer="0"/>
  <pageSetup paperSize="9" scale="57" orientation="landscape" r:id="rId1"/>
  <headerFooter alignWithMargins="0">
    <oddFooter>&amp;L&amp;7Telenet - Investor &amp; Analyst Toolkit&amp;R&amp;7Q1 2017 Results</oddFooter>
  </headerFooter>
  <drawing r:id="rId2"/>
  <legacyDrawingHF r:id="rId3"/>
</worksheet>
</file>

<file path=xl/worksheets/sheet17.xml><?xml version="1.0" encoding="utf-8"?>
<worksheet xmlns="http://schemas.openxmlformats.org/spreadsheetml/2006/main" xmlns:r="http://schemas.openxmlformats.org/officeDocument/2006/relationships">
  <sheetPr>
    <tabColor rgb="FFFFC000"/>
    <pageSetUpPr fitToPage="1"/>
  </sheetPr>
  <dimension ref="A1:P26"/>
  <sheetViews>
    <sheetView showGridLines="0" zoomScale="90" zoomScaleNormal="90" workbookViewId="0">
      <selection activeCell="A6" sqref="A6"/>
    </sheetView>
  </sheetViews>
  <sheetFormatPr defaultRowHeight="11.25"/>
  <cols>
    <col min="1" max="1" width="41" customWidth="1"/>
    <col min="2" max="2" width="20.1640625" style="14" customWidth="1"/>
    <col min="3" max="3" width="15" style="48" customWidth="1"/>
    <col min="4" max="4" width="20.1640625" customWidth="1"/>
    <col min="5" max="5" width="20.1640625" style="14" customWidth="1"/>
    <col min="6" max="6" width="15" style="48" customWidth="1"/>
    <col min="16" max="16" width="21.6640625" customWidth="1"/>
  </cols>
  <sheetData>
    <row r="1" spans="1:16" ht="28.5" customHeight="1">
      <c r="A1" s="25"/>
      <c r="B1" s="63"/>
      <c r="C1" s="64"/>
      <c r="D1" s="25"/>
    </row>
    <row r="2" spans="1:16" ht="11.25" customHeight="1">
      <c r="A2" s="54" t="s">
        <v>551</v>
      </c>
      <c r="B2" s="184"/>
      <c r="C2" s="185"/>
      <c r="D2" s="25"/>
      <c r="E2" s="63"/>
      <c r="F2" s="64"/>
      <c r="G2" s="25"/>
    </row>
    <row r="3" spans="1:16" ht="11.25" customHeight="1" thickBot="1">
      <c r="A3" s="25"/>
      <c r="B3" s="63"/>
      <c r="C3" s="64"/>
      <c r="D3" s="25"/>
    </row>
    <row r="4" spans="1:16" s="13" customFormat="1" ht="25.5" customHeight="1" thickTop="1" thickBot="1">
      <c r="A4" s="66" t="s">
        <v>93</v>
      </c>
      <c r="B4" s="47" t="s">
        <v>94</v>
      </c>
      <c r="C4" s="49" t="s">
        <v>95</v>
      </c>
      <c r="D4" s="47" t="s">
        <v>96</v>
      </c>
      <c r="E4" s="47" t="s">
        <v>97</v>
      </c>
      <c r="F4" s="49" t="s">
        <v>98</v>
      </c>
      <c r="P4" s="51" t="s">
        <v>65</v>
      </c>
    </row>
    <row r="6" spans="1:16" ht="12.75" customHeight="1">
      <c r="A6" s="27" t="s">
        <v>127</v>
      </c>
      <c r="B6" s="218">
        <v>66342037</v>
      </c>
      <c r="C6" s="64">
        <f>B6/$B$18</f>
        <v>0.56540405465780841</v>
      </c>
      <c r="D6" s="218"/>
      <c r="E6" s="50">
        <f>B6</f>
        <v>66342037</v>
      </c>
      <c r="F6" s="64">
        <f>E6/$B$18</f>
        <v>0.56540405465780841</v>
      </c>
    </row>
    <row r="7" spans="1:16" ht="6.75" customHeight="1">
      <c r="B7" s="218"/>
      <c r="C7" s="64"/>
      <c r="D7" s="25"/>
      <c r="E7" s="50"/>
      <c r="F7" s="64"/>
    </row>
    <row r="8" spans="1:16" ht="12.75" customHeight="1">
      <c r="A8" s="27" t="s">
        <v>464</v>
      </c>
      <c r="B8" s="218">
        <v>5869825</v>
      </c>
      <c r="C8" s="64">
        <f>B8/$B$18</f>
        <v>5.002594139718336E-2</v>
      </c>
      <c r="D8" s="25"/>
      <c r="E8" s="50">
        <f t="shared" ref="E8:E18" si="0">B8</f>
        <v>5869825</v>
      </c>
      <c r="F8" s="64">
        <f>E8/$B$18</f>
        <v>5.002594139718336E-2</v>
      </c>
    </row>
    <row r="9" spans="1:16" ht="6.75" customHeight="1">
      <c r="B9" s="218"/>
      <c r="C9" s="64"/>
      <c r="D9" s="25"/>
      <c r="E9" s="50"/>
      <c r="F9" s="64"/>
    </row>
    <row r="10" spans="1:16" ht="12.75" customHeight="1">
      <c r="A10" s="27" t="s">
        <v>137</v>
      </c>
      <c r="B10" s="218">
        <v>3832819</v>
      </c>
      <c r="C10" s="64">
        <f>B10/$B$18</f>
        <v>3.2665433582774774E-2</v>
      </c>
      <c r="D10" s="25"/>
      <c r="E10" s="50">
        <f t="shared" si="0"/>
        <v>3832819</v>
      </c>
      <c r="F10" s="64">
        <f>E10/$B$18</f>
        <v>3.2665433582774774E-2</v>
      </c>
    </row>
    <row r="11" spans="1:16" ht="6.75" customHeight="1">
      <c r="B11" s="218"/>
      <c r="C11" s="64"/>
      <c r="D11" s="25"/>
      <c r="E11" s="50"/>
      <c r="F11" s="64"/>
    </row>
    <row r="12" spans="1:16" ht="12.75" customHeight="1">
      <c r="A12" s="27" t="s">
        <v>329</v>
      </c>
      <c r="B12" s="218">
        <v>1938608</v>
      </c>
      <c r="C12" s="64">
        <f>B12/$B$18</f>
        <v>1.6521904860896337E-2</v>
      </c>
      <c r="D12" s="218"/>
      <c r="E12" s="50">
        <f t="shared" si="0"/>
        <v>1938608</v>
      </c>
      <c r="F12" s="64">
        <f>E12/$B$18</f>
        <v>1.6521904860896337E-2</v>
      </c>
    </row>
    <row r="13" spans="1:16" ht="6.75" customHeight="1">
      <c r="B13" s="218"/>
      <c r="C13" s="64"/>
      <c r="E13" s="50"/>
      <c r="F13" s="64"/>
    </row>
    <row r="14" spans="1:16" ht="12.75" customHeight="1">
      <c r="A14" s="27" t="s">
        <v>225</v>
      </c>
      <c r="B14" s="218">
        <v>374926</v>
      </c>
      <c r="C14" s="64">
        <f>B14/$B$18</f>
        <v>3.1953296911373624E-3</v>
      </c>
      <c r="D14" s="50">
        <v>0</v>
      </c>
      <c r="E14" s="50">
        <f t="shared" si="0"/>
        <v>374926</v>
      </c>
      <c r="F14" s="64">
        <f>E14/$B$18</f>
        <v>3.1953296911373624E-3</v>
      </c>
    </row>
    <row r="15" spans="1:16" ht="6.75" customHeight="1">
      <c r="B15" s="218"/>
      <c r="C15" s="64"/>
      <c r="D15" s="25"/>
      <c r="E15" s="50"/>
      <c r="F15" s="64"/>
    </row>
    <row r="16" spans="1:16" ht="12.75" customHeight="1">
      <c r="A16" s="27" t="s">
        <v>444</v>
      </c>
      <c r="B16" s="218">
        <v>38977408</v>
      </c>
      <c r="C16" s="64">
        <f>B16/$B$18</f>
        <v>0.33218733581019977</v>
      </c>
      <c r="D16" s="25"/>
      <c r="E16" s="50">
        <f t="shared" si="0"/>
        <v>38977408</v>
      </c>
      <c r="F16" s="64">
        <f>E16/$B$18</f>
        <v>0.33218733581019977</v>
      </c>
    </row>
    <row r="17" spans="1:8" ht="6.75" customHeight="1">
      <c r="B17" s="50"/>
      <c r="E17" s="50"/>
    </row>
    <row r="18" spans="1:8" s="374" customFormat="1" ht="18" customHeight="1">
      <c r="A18" s="347" t="s">
        <v>23</v>
      </c>
      <c r="B18" s="387">
        <f>SUM(B6:B16)</f>
        <v>117335623</v>
      </c>
      <c r="C18" s="395">
        <v>1</v>
      </c>
      <c r="D18" s="396">
        <v>0</v>
      </c>
      <c r="E18" s="387">
        <f t="shared" si="0"/>
        <v>117335623</v>
      </c>
      <c r="F18" s="395">
        <v>1</v>
      </c>
    </row>
    <row r="21" spans="1:8">
      <c r="B21" s="76"/>
    </row>
    <row r="22" spans="1:8" ht="14.25" customHeight="1">
      <c r="A22" s="441" t="s">
        <v>336</v>
      </c>
      <c r="B22" s="441"/>
      <c r="C22" s="441"/>
      <c r="D22" s="441"/>
      <c r="E22" s="441"/>
      <c r="F22" s="441"/>
      <c r="G22" s="441"/>
      <c r="H22" s="441"/>
    </row>
    <row r="23" spans="1:8" ht="8.25" customHeight="1">
      <c r="A23" s="105"/>
    </row>
    <row r="24" spans="1:8" ht="14.25" customHeight="1">
      <c r="A24" s="441" t="s">
        <v>445</v>
      </c>
      <c r="B24" s="441"/>
      <c r="C24" s="441"/>
      <c r="D24" s="441"/>
      <c r="E24" s="441"/>
      <c r="F24" s="441"/>
      <c r="G24" s="441"/>
      <c r="H24" s="441"/>
    </row>
    <row r="25" spans="1:8" ht="8.25" customHeight="1">
      <c r="A25" s="106"/>
      <c r="B25" s="106"/>
      <c r="C25" s="106"/>
      <c r="D25" s="106"/>
      <c r="E25" s="106"/>
      <c r="F25" s="106"/>
      <c r="G25" s="106"/>
      <c r="H25" s="106"/>
    </row>
    <row r="26" spans="1:8" ht="47.25" customHeight="1">
      <c r="A26" s="442" t="s">
        <v>347</v>
      </c>
      <c r="B26" s="442"/>
      <c r="C26" s="442"/>
      <c r="D26" s="442"/>
      <c r="E26" s="442"/>
      <c r="F26" s="442"/>
      <c r="G26" s="299"/>
      <c r="H26" s="299"/>
    </row>
  </sheetData>
  <mergeCells count="3">
    <mergeCell ref="A22:H22"/>
    <mergeCell ref="A24:H24"/>
    <mergeCell ref="A26:F26"/>
  </mergeCells>
  <hyperlinks>
    <hyperlink ref="P4" location="Home!Print_Area" display="Return to Home page"/>
  </hyperlinks>
  <printOptions horizontalCentered="1"/>
  <pageMargins left="0.5" right="0.5" top="1.5" bottom="1.25" header="0" footer="0"/>
  <pageSetup paperSize="9" scale="69" orientation="landscape" r:id="rId1"/>
  <headerFooter alignWithMargins="0">
    <oddFooter>&amp;L&amp;7Telenet - Investor &amp; Analyst Toolkit&amp;R&amp;7Q1 2017 Results</oddFooter>
  </headerFooter>
  <legacyDrawingHF r:id="rId2"/>
</worksheet>
</file>

<file path=xl/worksheets/sheet18.xml><?xml version="1.0" encoding="utf-8"?>
<worksheet xmlns="http://schemas.openxmlformats.org/spreadsheetml/2006/main" xmlns:r="http://schemas.openxmlformats.org/officeDocument/2006/relationships">
  <sheetPr codeName="Sheet10" enableFormatConditionsCalculation="0">
    <tabColor rgb="FFF2CE00"/>
    <pageSetUpPr fitToPage="1"/>
  </sheetPr>
  <dimension ref="A1:R62"/>
  <sheetViews>
    <sheetView showGridLines="0" zoomScale="90" zoomScaleNormal="90" workbookViewId="0">
      <selection activeCell="A64" sqref="A64"/>
    </sheetView>
  </sheetViews>
  <sheetFormatPr defaultRowHeight="11.25"/>
  <cols>
    <col min="1" max="1" width="45" style="27" customWidth="1"/>
    <col min="2" max="2" width="11.1640625" style="27" customWidth="1"/>
    <col min="3" max="4" width="11.1640625" style="236" customWidth="1"/>
    <col min="5" max="5" width="10.83203125" style="27" customWidth="1"/>
    <col min="6" max="6" width="24.33203125" style="235" customWidth="1"/>
    <col min="7" max="7" width="1" style="235" hidden="1" customWidth="1"/>
    <col min="8" max="8" width="43.33203125" style="236" customWidth="1"/>
    <col min="9" max="9" width="42" style="27" customWidth="1"/>
    <col min="10" max="17" width="9.33203125" style="27"/>
    <col min="18" max="18" width="21.6640625" style="27" customWidth="1"/>
    <col min="19" max="16384" width="9.33203125" style="27"/>
  </cols>
  <sheetData>
    <row r="1" spans="1:18" ht="30.75" customHeight="1" thickTop="1" thickBot="1">
      <c r="A1" s="54"/>
      <c r="B1" s="54"/>
      <c r="C1" s="189"/>
      <c r="D1" s="189"/>
      <c r="E1" s="54"/>
      <c r="R1" s="91" t="s">
        <v>65</v>
      </c>
    </row>
    <row r="2" spans="1:18" ht="12.75" customHeight="1" thickTop="1">
      <c r="A2" s="54" t="s">
        <v>542</v>
      </c>
      <c r="B2" s="54"/>
      <c r="C2" s="189"/>
      <c r="D2" s="189"/>
      <c r="E2" s="54"/>
      <c r="F2" s="237"/>
    </row>
    <row r="3" spans="1:18" ht="12.75" customHeight="1"/>
    <row r="4" spans="1:18" ht="11.25" customHeight="1" thickBot="1">
      <c r="A4" s="108" t="s">
        <v>20</v>
      </c>
      <c r="B4" s="108" t="s">
        <v>432</v>
      </c>
      <c r="C4" s="186" t="s">
        <v>21</v>
      </c>
      <c r="D4" s="186" t="s">
        <v>63</v>
      </c>
      <c r="E4" s="186" t="s">
        <v>101</v>
      </c>
      <c r="F4" s="109" t="s">
        <v>22</v>
      </c>
      <c r="G4" s="109"/>
      <c r="H4" s="109" t="s">
        <v>100</v>
      </c>
      <c r="I4" s="109" t="s">
        <v>143</v>
      </c>
    </row>
    <row r="5" spans="1:18">
      <c r="A5" s="154"/>
      <c r="B5" s="152"/>
      <c r="C5" s="238"/>
      <c r="D5" s="238"/>
      <c r="E5" s="152"/>
      <c r="F5" s="238"/>
      <c r="G5" s="238"/>
      <c r="H5" s="238"/>
      <c r="I5" s="153"/>
    </row>
    <row r="6" spans="1:18">
      <c r="A6" s="154" t="s">
        <v>211</v>
      </c>
      <c r="B6" s="154"/>
      <c r="C6" s="238"/>
      <c r="D6" s="238"/>
      <c r="E6" s="152"/>
      <c r="F6" s="238"/>
      <c r="G6" s="239"/>
      <c r="H6" s="238"/>
      <c r="I6" s="153"/>
    </row>
    <row r="7" spans="1:18" ht="3.75" customHeight="1">
      <c r="A7" s="152"/>
      <c r="B7" s="152"/>
      <c r="C7" s="238"/>
      <c r="D7" s="238"/>
      <c r="E7" s="152"/>
      <c r="F7" s="238"/>
      <c r="G7" s="239"/>
      <c r="H7" s="238"/>
      <c r="I7" s="153"/>
    </row>
    <row r="8" spans="1:18">
      <c r="A8" s="117" t="s">
        <v>490</v>
      </c>
      <c r="B8" s="117" t="s">
        <v>433</v>
      </c>
      <c r="C8" s="155">
        <v>1600</v>
      </c>
      <c r="D8" s="155">
        <f>C8</f>
        <v>1600</v>
      </c>
      <c r="E8" s="157">
        <v>0</v>
      </c>
      <c r="F8" s="291" t="s">
        <v>492</v>
      </c>
      <c r="G8" s="153"/>
      <c r="H8" s="240" t="s">
        <v>493</v>
      </c>
      <c r="I8" s="153" t="s">
        <v>513</v>
      </c>
    </row>
    <row r="9" spans="1:18" ht="3.75" customHeight="1">
      <c r="A9" s="117"/>
      <c r="B9" s="117"/>
      <c r="C9" s="155"/>
      <c r="D9" s="155"/>
      <c r="E9" s="157"/>
      <c r="F9" s="153"/>
      <c r="G9" s="153"/>
      <c r="H9" s="153"/>
      <c r="I9" s="153"/>
    </row>
    <row r="10" spans="1:18">
      <c r="A10" s="117" t="s">
        <v>491</v>
      </c>
      <c r="B10" s="117" t="s">
        <v>433</v>
      </c>
      <c r="C10" s="155">
        <v>1402.3</v>
      </c>
      <c r="D10" s="155">
        <f>C10</f>
        <v>1402.3</v>
      </c>
      <c r="E10" s="157">
        <v>0</v>
      </c>
      <c r="F10" s="291" t="str">
        <f>F8</f>
        <v>January 31, 2025</v>
      </c>
      <c r="G10" s="153"/>
      <c r="H10" s="240" t="s">
        <v>543</v>
      </c>
      <c r="I10" s="153" t="s">
        <v>446</v>
      </c>
    </row>
    <row r="11" spans="1:18" ht="3.75" customHeight="1">
      <c r="A11" s="117"/>
      <c r="B11" s="117"/>
      <c r="C11" s="155"/>
      <c r="D11" s="156"/>
      <c r="E11" s="157"/>
      <c r="F11" s="158"/>
      <c r="G11" s="153"/>
      <c r="H11" s="240"/>
      <c r="I11" s="153"/>
    </row>
    <row r="12" spans="1:18">
      <c r="A12" s="117" t="s">
        <v>326</v>
      </c>
      <c r="B12" s="117" t="s">
        <v>433</v>
      </c>
      <c r="C12" s="241">
        <v>400</v>
      </c>
      <c r="D12" s="242">
        <v>0</v>
      </c>
      <c r="E12" s="157">
        <v>400</v>
      </c>
      <c r="F12" s="221" t="s">
        <v>277</v>
      </c>
      <c r="G12" s="161">
        <v>41852</v>
      </c>
      <c r="H12" s="240" t="s">
        <v>494</v>
      </c>
      <c r="I12" s="161" t="s">
        <v>453</v>
      </c>
    </row>
    <row r="13" spans="1:18" ht="3.75" customHeight="1">
      <c r="A13" s="117"/>
      <c r="B13" s="117"/>
      <c r="C13" s="241"/>
      <c r="D13" s="242"/>
      <c r="E13" s="157"/>
      <c r="F13" s="221"/>
      <c r="G13" s="161"/>
      <c r="H13" s="240"/>
      <c r="I13" s="161"/>
    </row>
    <row r="14" spans="1:18">
      <c r="A14" s="117" t="s">
        <v>327</v>
      </c>
      <c r="B14" s="117" t="s">
        <v>433</v>
      </c>
      <c r="C14" s="241">
        <v>120</v>
      </c>
      <c r="D14" s="242">
        <v>0</v>
      </c>
      <c r="E14" s="157">
        <f>C14</f>
        <v>120</v>
      </c>
      <c r="F14" s="221" t="s">
        <v>328</v>
      </c>
      <c r="G14" s="161"/>
      <c r="H14" s="240" t="s">
        <v>495</v>
      </c>
      <c r="I14" s="161" t="str">
        <f>I12</f>
        <v>Not applicable</v>
      </c>
    </row>
    <row r="15" spans="1:18" ht="3.75" customHeight="1">
      <c r="A15" s="117"/>
      <c r="B15" s="117"/>
      <c r="C15" s="241"/>
      <c r="D15" s="242"/>
      <c r="E15" s="157"/>
      <c r="F15" s="221"/>
      <c r="G15" s="161"/>
      <c r="H15" s="240"/>
      <c r="I15" s="161"/>
    </row>
    <row r="16" spans="1:18">
      <c r="A16" s="117" t="s">
        <v>466</v>
      </c>
      <c r="B16" s="117" t="s">
        <v>433</v>
      </c>
      <c r="C16" s="241">
        <v>25</v>
      </c>
      <c r="D16" s="242">
        <v>0</v>
      </c>
      <c r="E16" s="157">
        <v>25</v>
      </c>
      <c r="F16" s="300" t="s">
        <v>514</v>
      </c>
      <c r="G16" s="161"/>
      <c r="H16" s="240" t="s">
        <v>496</v>
      </c>
      <c r="I16" s="161" t="str">
        <f>I14</f>
        <v>Not applicable</v>
      </c>
    </row>
    <row r="17" spans="1:9">
      <c r="A17" s="117"/>
      <c r="B17" s="117"/>
      <c r="C17" s="243"/>
      <c r="D17" s="243"/>
      <c r="E17" s="117"/>
      <c r="F17" s="243"/>
      <c r="G17" s="243"/>
      <c r="H17" s="243"/>
      <c r="I17" s="161"/>
    </row>
    <row r="18" spans="1:9">
      <c r="A18" s="154" t="s">
        <v>208</v>
      </c>
      <c r="B18" s="154"/>
      <c r="C18" s="238"/>
      <c r="D18" s="238"/>
      <c r="E18" s="152"/>
      <c r="F18" s="238"/>
      <c r="G18" s="239"/>
      <c r="H18" s="238"/>
      <c r="I18" s="153"/>
    </row>
    <row r="19" spans="1:9" ht="3.75" customHeight="1">
      <c r="A19" s="152"/>
      <c r="B19" s="152"/>
      <c r="C19" s="238"/>
      <c r="D19" s="238"/>
      <c r="E19" s="152"/>
      <c r="F19" s="238"/>
      <c r="G19" s="239"/>
      <c r="H19" s="238"/>
      <c r="I19" s="153"/>
    </row>
    <row r="20" spans="1:9">
      <c r="A20" s="159" t="s">
        <v>209</v>
      </c>
      <c r="B20" s="117" t="s">
        <v>433</v>
      </c>
      <c r="C20" s="241">
        <v>450</v>
      </c>
      <c r="D20" s="242">
        <v>450</v>
      </c>
      <c r="E20" s="157">
        <v>0</v>
      </c>
      <c r="F20" s="158" t="s">
        <v>197</v>
      </c>
      <c r="G20" s="153"/>
      <c r="H20" s="240" t="s">
        <v>267</v>
      </c>
      <c r="I20" s="161" t="s">
        <v>144</v>
      </c>
    </row>
    <row r="21" spans="1:9" ht="3.75" customHeight="1">
      <c r="A21" s="159"/>
      <c r="B21" s="117"/>
      <c r="C21" s="241"/>
      <c r="D21" s="242"/>
      <c r="E21" s="157"/>
      <c r="F21" s="158"/>
      <c r="G21" s="153"/>
      <c r="H21" s="153"/>
      <c r="I21" s="161"/>
    </row>
    <row r="22" spans="1:9">
      <c r="A22" s="159" t="s">
        <v>210</v>
      </c>
      <c r="B22" s="117" t="s">
        <v>433</v>
      </c>
      <c r="C22" s="241">
        <v>250</v>
      </c>
      <c r="D22" s="242">
        <v>250</v>
      </c>
      <c r="E22" s="157">
        <v>0</v>
      </c>
      <c r="F22" s="158" t="s">
        <v>198</v>
      </c>
      <c r="G22" s="153"/>
      <c r="H22" s="240" t="s">
        <v>268</v>
      </c>
      <c r="I22" s="161" t="s">
        <v>144</v>
      </c>
    </row>
    <row r="23" spans="1:9" ht="3.75" customHeight="1">
      <c r="A23" s="159"/>
      <c r="B23" s="159"/>
      <c r="C23" s="241"/>
      <c r="D23" s="242"/>
      <c r="E23" s="157"/>
      <c r="F23" s="158"/>
      <c r="G23" s="153"/>
      <c r="H23" s="240"/>
      <c r="I23" s="161"/>
    </row>
    <row r="24" spans="1:9">
      <c r="A24" s="159" t="s">
        <v>332</v>
      </c>
      <c r="B24" s="117" t="s">
        <v>433</v>
      </c>
      <c r="C24" s="241">
        <v>530</v>
      </c>
      <c r="D24" s="242">
        <v>530</v>
      </c>
      <c r="E24" s="157">
        <v>0</v>
      </c>
      <c r="F24" s="158" t="s">
        <v>333</v>
      </c>
      <c r="G24" s="153"/>
      <c r="H24" s="240" t="s">
        <v>334</v>
      </c>
      <c r="I24" s="161" t="s">
        <v>335</v>
      </c>
    </row>
    <row r="25" spans="1:9">
      <c r="A25" s="160"/>
      <c r="B25" s="160"/>
      <c r="C25" s="241"/>
      <c r="D25" s="242"/>
      <c r="E25" s="157"/>
      <c r="F25" s="153"/>
      <c r="G25" s="153"/>
      <c r="H25" s="153"/>
      <c r="I25" s="153"/>
    </row>
    <row r="26" spans="1:9" s="386" customFormat="1" ht="17.25" customHeight="1">
      <c r="A26" s="397" t="s">
        <v>297</v>
      </c>
      <c r="B26" s="397" t="s">
        <v>433</v>
      </c>
      <c r="C26" s="397">
        <f>SUM(C8:C25)</f>
        <v>4777.3</v>
      </c>
      <c r="D26" s="397">
        <f t="shared" ref="D26:E26" si="0">SUM(D8:D25)</f>
        <v>4232.3</v>
      </c>
      <c r="E26" s="397">
        <f t="shared" si="0"/>
        <v>545</v>
      </c>
      <c r="F26" s="397"/>
      <c r="G26" s="397"/>
      <c r="H26" s="397"/>
      <c r="I26" s="397"/>
    </row>
    <row r="29" spans="1:9">
      <c r="A29" s="54" t="s">
        <v>544</v>
      </c>
      <c r="B29" s="54"/>
      <c r="C29" s="189"/>
      <c r="D29" s="189"/>
      <c r="E29" s="54"/>
      <c r="F29" s="237"/>
    </row>
    <row r="31" spans="1:9" ht="12" thickBot="1">
      <c r="A31" s="108" t="s">
        <v>20</v>
      </c>
      <c r="B31" s="108" t="s">
        <v>432</v>
      </c>
      <c r="C31" s="186" t="s">
        <v>21</v>
      </c>
      <c r="D31" s="186" t="s">
        <v>63</v>
      </c>
      <c r="E31" s="186" t="s">
        <v>101</v>
      </c>
      <c r="F31" s="109" t="s">
        <v>22</v>
      </c>
      <c r="G31" s="109"/>
      <c r="H31" s="109" t="s">
        <v>100</v>
      </c>
      <c r="I31" s="109" t="s">
        <v>143</v>
      </c>
    </row>
    <row r="32" spans="1:9">
      <c r="A32" s="154"/>
      <c r="B32" s="152"/>
      <c r="C32" s="238"/>
      <c r="D32" s="238"/>
      <c r="E32" s="152"/>
      <c r="F32" s="238"/>
      <c r="G32" s="238"/>
      <c r="H32" s="238"/>
      <c r="I32" s="153"/>
    </row>
    <row r="33" spans="1:9">
      <c r="A33" s="154" t="s">
        <v>211</v>
      </c>
      <c r="B33" s="154"/>
      <c r="C33" s="238"/>
      <c r="D33" s="238"/>
      <c r="E33" s="152"/>
      <c r="F33" s="238"/>
      <c r="G33" s="239"/>
      <c r="H33" s="238"/>
      <c r="I33" s="153"/>
    </row>
    <row r="34" spans="1:9" ht="3.75" customHeight="1">
      <c r="A34" s="152"/>
      <c r="B34" s="152"/>
      <c r="C34" s="238"/>
      <c r="D34" s="238"/>
      <c r="E34" s="152"/>
      <c r="F34" s="238"/>
      <c r="G34" s="239"/>
      <c r="H34" s="238"/>
      <c r="I34" s="153"/>
    </row>
    <row r="35" spans="1:9">
      <c r="A35" s="117" t="s">
        <v>490</v>
      </c>
      <c r="B35" s="117" t="s">
        <v>433</v>
      </c>
      <c r="C35" s="155">
        <v>0</v>
      </c>
      <c r="D35" s="155">
        <f>C35</f>
        <v>0</v>
      </c>
      <c r="E35" s="157">
        <v>0</v>
      </c>
      <c r="F35" s="291" t="s">
        <v>492</v>
      </c>
      <c r="G35" s="153"/>
      <c r="H35" s="240" t="s">
        <v>493</v>
      </c>
      <c r="I35" s="161" t="s">
        <v>453</v>
      </c>
    </row>
    <row r="36" spans="1:9" ht="3.75" customHeight="1">
      <c r="A36" s="117"/>
      <c r="B36" s="117"/>
      <c r="C36" s="155"/>
      <c r="D36" s="155"/>
      <c r="E36" s="157"/>
      <c r="F36" s="153"/>
      <c r="G36" s="153"/>
      <c r="H36" s="153"/>
      <c r="I36" s="153"/>
    </row>
    <row r="37" spans="1:9">
      <c r="A37" s="117" t="s">
        <v>491</v>
      </c>
      <c r="B37" s="117" t="s">
        <v>433</v>
      </c>
      <c r="C37" s="155">
        <v>0</v>
      </c>
      <c r="D37" s="155">
        <f>C37</f>
        <v>0</v>
      </c>
      <c r="E37" s="157">
        <v>0</v>
      </c>
      <c r="F37" s="291" t="str">
        <f>F35</f>
        <v>January 31, 2025</v>
      </c>
      <c r="G37" s="153"/>
      <c r="H37" s="240" t="s">
        <v>543</v>
      </c>
      <c r="I37" s="161" t="s">
        <v>453</v>
      </c>
    </row>
    <row r="38" spans="1:9" ht="3.75" customHeight="1">
      <c r="A38" s="117"/>
      <c r="B38" s="117"/>
      <c r="C38" s="155"/>
      <c r="D38" s="156"/>
      <c r="E38" s="157"/>
      <c r="F38" s="158"/>
      <c r="G38" s="153"/>
      <c r="H38" s="240"/>
      <c r="I38" s="153"/>
    </row>
    <row r="39" spans="1:9">
      <c r="A39" s="117" t="s">
        <v>545</v>
      </c>
      <c r="B39" s="117" t="s">
        <v>433</v>
      </c>
      <c r="C39" s="155">
        <v>1330</v>
      </c>
      <c r="D39" s="156">
        <f>C39</f>
        <v>1330</v>
      </c>
      <c r="E39" s="157">
        <v>0</v>
      </c>
      <c r="F39" s="291" t="s">
        <v>547</v>
      </c>
      <c r="G39" s="153"/>
      <c r="H39" s="240" t="s">
        <v>549</v>
      </c>
      <c r="I39" s="161" t="s">
        <v>513</v>
      </c>
    </row>
    <row r="40" spans="1:9" ht="3.75" customHeight="1">
      <c r="A40" s="117"/>
      <c r="B40" s="117"/>
      <c r="C40" s="155"/>
      <c r="D40" s="156"/>
      <c r="E40" s="157"/>
      <c r="F40" s="158"/>
      <c r="G40" s="153"/>
      <c r="H40" s="153"/>
      <c r="I40" s="413"/>
    </row>
    <row r="41" spans="1:9">
      <c r="A41" s="117" t="s">
        <v>546</v>
      </c>
      <c r="B41" s="117" t="s">
        <v>433</v>
      </c>
      <c r="C41" s="155">
        <f>1800/C62</f>
        <v>1682.7599999999998</v>
      </c>
      <c r="D41" s="156">
        <f>C41</f>
        <v>1682.7599999999998</v>
      </c>
      <c r="E41" s="157">
        <v>0</v>
      </c>
      <c r="F41" s="158" t="s">
        <v>548</v>
      </c>
      <c r="G41" s="153"/>
      <c r="H41" s="240" t="s">
        <v>550</v>
      </c>
      <c r="I41" s="161" t="s">
        <v>560</v>
      </c>
    </row>
    <row r="42" spans="1:9" ht="3.75" customHeight="1">
      <c r="A42" s="117"/>
      <c r="B42" s="117"/>
      <c r="C42" s="155"/>
      <c r="D42" s="156"/>
      <c r="E42" s="157"/>
      <c r="F42" s="158"/>
      <c r="G42" s="153"/>
      <c r="H42" s="240"/>
      <c r="I42" s="153"/>
    </row>
    <row r="43" spans="1:9">
      <c r="A43" s="117" t="s">
        <v>326</v>
      </c>
      <c r="B43" s="117" t="s">
        <v>433</v>
      </c>
      <c r="C43" s="241">
        <v>400</v>
      </c>
      <c r="D43" s="242">
        <v>0</v>
      </c>
      <c r="E43" s="157">
        <v>400</v>
      </c>
      <c r="F43" s="221" t="s">
        <v>277</v>
      </c>
      <c r="G43" s="161">
        <v>41852</v>
      </c>
      <c r="H43" s="240" t="s">
        <v>494</v>
      </c>
      <c r="I43" s="161" t="s">
        <v>453</v>
      </c>
    </row>
    <row r="44" spans="1:9" ht="3.75" customHeight="1">
      <c r="A44" s="117"/>
      <c r="B44" s="117"/>
      <c r="C44" s="241"/>
      <c r="D44" s="242"/>
      <c r="E44" s="157"/>
      <c r="F44" s="221"/>
      <c r="G44" s="161"/>
      <c r="H44" s="240"/>
      <c r="I44" s="161"/>
    </row>
    <row r="45" spans="1:9">
      <c r="A45" s="117" t="s">
        <v>327</v>
      </c>
      <c r="B45" s="117" t="s">
        <v>433</v>
      </c>
      <c r="C45" s="241">
        <v>120</v>
      </c>
      <c r="D45" s="242">
        <v>0</v>
      </c>
      <c r="E45" s="157">
        <f>C45</f>
        <v>120</v>
      </c>
      <c r="F45" s="221" t="s">
        <v>328</v>
      </c>
      <c r="G45" s="161"/>
      <c r="H45" s="240" t="s">
        <v>495</v>
      </c>
      <c r="I45" s="161" t="str">
        <f>I43</f>
        <v>Not applicable</v>
      </c>
    </row>
    <row r="46" spans="1:9" ht="3.75" customHeight="1">
      <c r="A46" s="117"/>
      <c r="B46" s="117"/>
      <c r="C46" s="241"/>
      <c r="D46" s="242"/>
      <c r="E46" s="157"/>
      <c r="F46" s="221"/>
      <c r="G46" s="161"/>
      <c r="H46" s="240"/>
      <c r="I46" s="161"/>
    </row>
    <row r="47" spans="1:9">
      <c r="A47" s="117" t="s">
        <v>466</v>
      </c>
      <c r="B47" s="117" t="s">
        <v>433</v>
      </c>
      <c r="C47" s="241">
        <v>25</v>
      </c>
      <c r="D47" s="242">
        <v>0</v>
      </c>
      <c r="E47" s="157">
        <v>25</v>
      </c>
      <c r="F47" s="300" t="s">
        <v>514</v>
      </c>
      <c r="G47" s="161"/>
      <c r="H47" s="240" t="s">
        <v>496</v>
      </c>
      <c r="I47" s="161" t="str">
        <f>I45</f>
        <v>Not applicable</v>
      </c>
    </row>
    <row r="48" spans="1:9">
      <c r="A48" s="117"/>
      <c r="B48" s="117"/>
      <c r="C48" s="243"/>
      <c r="D48" s="243"/>
      <c r="E48" s="117"/>
      <c r="F48" s="243"/>
      <c r="G48" s="243"/>
      <c r="H48" s="243"/>
      <c r="I48" s="161"/>
    </row>
    <row r="49" spans="1:9">
      <c r="A49" s="154" t="s">
        <v>208</v>
      </c>
      <c r="B49" s="154"/>
      <c r="C49" s="238"/>
      <c r="D49" s="238"/>
      <c r="E49" s="152"/>
      <c r="F49" s="238"/>
      <c r="G49" s="239"/>
      <c r="H49" s="238"/>
      <c r="I49" s="153"/>
    </row>
    <row r="50" spans="1:9" ht="3.75" customHeight="1">
      <c r="A50" s="152"/>
      <c r="B50" s="152"/>
      <c r="C50" s="238"/>
      <c r="D50" s="238"/>
      <c r="E50" s="152"/>
      <c r="F50" s="238"/>
      <c r="G50" s="239"/>
      <c r="H50" s="238"/>
      <c r="I50" s="153"/>
    </row>
    <row r="51" spans="1:9">
      <c r="A51" s="159" t="s">
        <v>209</v>
      </c>
      <c r="B51" s="117" t="s">
        <v>433</v>
      </c>
      <c r="C51" s="241">
        <v>450</v>
      </c>
      <c r="D51" s="242">
        <v>450</v>
      </c>
      <c r="E51" s="157">
        <v>0</v>
      </c>
      <c r="F51" s="158" t="s">
        <v>197</v>
      </c>
      <c r="G51" s="153"/>
      <c r="H51" s="240" t="s">
        <v>267</v>
      </c>
      <c r="I51" s="161" t="s">
        <v>144</v>
      </c>
    </row>
    <row r="52" spans="1:9" ht="3.75" customHeight="1">
      <c r="A52" s="159"/>
      <c r="B52" s="117"/>
      <c r="C52" s="241"/>
      <c r="D52" s="242"/>
      <c r="E52" s="157"/>
      <c r="F52" s="158"/>
      <c r="G52" s="153"/>
      <c r="H52" s="153"/>
      <c r="I52" s="161"/>
    </row>
    <row r="53" spans="1:9">
      <c r="A53" s="159" t="s">
        <v>210</v>
      </c>
      <c r="B53" s="117" t="s">
        <v>433</v>
      </c>
      <c r="C53" s="241">
        <v>250</v>
      </c>
      <c r="D53" s="242">
        <v>250</v>
      </c>
      <c r="E53" s="157">
        <v>0</v>
      </c>
      <c r="F53" s="158" t="s">
        <v>198</v>
      </c>
      <c r="G53" s="153"/>
      <c r="H53" s="240" t="s">
        <v>268</v>
      </c>
      <c r="I53" s="161" t="s">
        <v>144</v>
      </c>
    </row>
    <row r="54" spans="1:9" ht="3.75" customHeight="1">
      <c r="A54" s="159"/>
      <c r="B54" s="159"/>
      <c r="C54" s="241"/>
      <c r="D54" s="242"/>
      <c r="E54" s="157"/>
      <c r="F54" s="158"/>
      <c r="G54" s="153"/>
      <c r="H54" s="240"/>
      <c r="I54" s="161"/>
    </row>
    <row r="55" spans="1:9">
      <c r="A55" s="159" t="s">
        <v>332</v>
      </c>
      <c r="B55" s="117" t="s">
        <v>433</v>
      </c>
      <c r="C55" s="241">
        <v>530</v>
      </c>
      <c r="D55" s="242">
        <v>530</v>
      </c>
      <c r="E55" s="157">
        <v>0</v>
      </c>
      <c r="F55" s="158" t="s">
        <v>333</v>
      </c>
      <c r="G55" s="153"/>
      <c r="H55" s="240" t="s">
        <v>334</v>
      </c>
      <c r="I55" s="161" t="s">
        <v>335</v>
      </c>
    </row>
    <row r="56" spans="1:9">
      <c r="A56" s="160"/>
      <c r="B56" s="160"/>
      <c r="C56" s="241"/>
      <c r="D56" s="242"/>
      <c r="E56" s="157"/>
      <c r="F56" s="153"/>
      <c r="G56" s="153"/>
      <c r="H56" s="153"/>
      <c r="I56" s="153"/>
    </row>
    <row r="57" spans="1:9">
      <c r="A57" s="397" t="s">
        <v>297</v>
      </c>
      <c r="B57" s="397" t="s">
        <v>433</v>
      </c>
      <c r="C57" s="397">
        <f>SUM(C35:C56)</f>
        <v>4787.76</v>
      </c>
      <c r="D57" s="397">
        <f t="shared" ref="D57:E57" si="1">SUM(D35:D56)</f>
        <v>4242.76</v>
      </c>
      <c r="E57" s="397">
        <f t="shared" si="1"/>
        <v>545</v>
      </c>
      <c r="F57" s="397"/>
      <c r="G57" s="397"/>
      <c r="H57" s="397"/>
      <c r="I57" s="397"/>
    </row>
    <row r="62" spans="1:9" ht="11.25" hidden="1" customHeight="1">
      <c r="C62" s="406">
        <f>1500/C10</f>
        <v>1.0696712543678244</v>
      </c>
    </row>
  </sheetData>
  <phoneticPr fontId="2" type="noConversion"/>
  <hyperlinks>
    <hyperlink ref="R1" location="Home!Print_Area" display="Return to Home page"/>
  </hyperlinks>
  <printOptions horizontalCentered="1"/>
  <pageMargins left="0.5" right="0.5" top="1.5" bottom="1.25" header="0" footer="0"/>
  <pageSetup paperSize="9" scale="70" orientation="landscape" r:id="rId1"/>
  <headerFooter alignWithMargins="0">
    <oddFooter>&amp;L&amp;7Telenet - Investor &amp; Analyst Toolkit&amp;R&amp;7Q1 2017 Results</oddFooter>
  </headerFooter>
  <legacyDrawingHF r:id="rId2"/>
</worksheet>
</file>

<file path=xl/worksheets/sheet19.xml><?xml version="1.0" encoding="utf-8"?>
<worksheet xmlns="http://schemas.openxmlformats.org/spreadsheetml/2006/main" xmlns:r="http://schemas.openxmlformats.org/officeDocument/2006/relationships">
  <sheetPr>
    <tabColor rgb="FFFFC000"/>
    <pageSetUpPr fitToPage="1"/>
  </sheetPr>
  <dimension ref="A1:K27"/>
  <sheetViews>
    <sheetView showGridLines="0" zoomScale="90" zoomScaleNormal="90" workbookViewId="0">
      <selection activeCell="A26" sqref="A26"/>
    </sheetView>
  </sheetViews>
  <sheetFormatPr defaultRowHeight="11.25"/>
  <cols>
    <col min="1" max="1" width="29.6640625" style="87" customWidth="1"/>
    <col min="2" max="2" width="28.1640625" style="88" customWidth="1"/>
    <col min="3" max="3" width="40.5" style="88" customWidth="1"/>
    <col min="4" max="10" width="9.33203125" style="87"/>
    <col min="11" max="11" width="21.6640625" style="87" customWidth="1"/>
    <col min="12" max="16384" width="9.33203125" style="87"/>
  </cols>
  <sheetData>
    <row r="1" spans="1:11" ht="28.5" customHeight="1" thickBot="1"/>
    <row r="2" spans="1:11" s="90" customFormat="1" ht="25.5" customHeight="1" thickTop="1" thickBot="1">
      <c r="A2" s="89" t="s">
        <v>158</v>
      </c>
      <c r="B2" s="89" t="s">
        <v>159</v>
      </c>
      <c r="C2" s="89" t="s">
        <v>160</v>
      </c>
      <c r="K2" s="91" t="s">
        <v>65</v>
      </c>
    </row>
    <row r="3" spans="1:11">
      <c r="A3" s="92"/>
      <c r="B3" s="190"/>
      <c r="C3" s="190"/>
    </row>
    <row r="4" spans="1:11" s="92" customFormat="1" ht="14.25" customHeight="1">
      <c r="A4" s="92" t="s">
        <v>185</v>
      </c>
      <c r="B4" s="214" t="s">
        <v>182</v>
      </c>
      <c r="C4" s="25" t="s">
        <v>186</v>
      </c>
    </row>
    <row r="5" spans="1:11" s="92" customFormat="1" ht="14.25" customHeight="1">
      <c r="A5" s="92" t="s">
        <v>539</v>
      </c>
      <c r="B5" s="214" t="s">
        <v>540</v>
      </c>
      <c r="C5" s="25" t="s">
        <v>541</v>
      </c>
    </row>
    <row r="6" spans="1:11" s="92" customFormat="1" ht="14.25" customHeight="1">
      <c r="A6" s="92" t="s">
        <v>161</v>
      </c>
      <c r="B6" s="214" t="s">
        <v>298</v>
      </c>
      <c r="C6" s="25" t="s">
        <v>299</v>
      </c>
    </row>
    <row r="7" spans="1:11" s="92" customFormat="1" ht="14.25" customHeight="1">
      <c r="A7" s="92" t="s">
        <v>162</v>
      </c>
      <c r="B7" s="214" t="s">
        <v>300</v>
      </c>
      <c r="C7" s="25" t="s">
        <v>302</v>
      </c>
    </row>
    <row r="8" spans="1:11" s="92" customFormat="1" ht="14.25" customHeight="1">
      <c r="A8" s="92" t="s">
        <v>163</v>
      </c>
      <c r="B8" s="228" t="s">
        <v>515</v>
      </c>
      <c r="C8" s="25" t="s">
        <v>516</v>
      </c>
    </row>
    <row r="9" spans="1:11" s="92" customFormat="1" ht="14.25" customHeight="1">
      <c r="A9" s="92" t="s">
        <v>164</v>
      </c>
      <c r="B9" s="214" t="s">
        <v>165</v>
      </c>
      <c r="C9" s="25" t="s">
        <v>166</v>
      </c>
    </row>
    <row r="10" spans="1:11" s="92" customFormat="1" ht="14.25" customHeight="1">
      <c r="A10" s="92" t="s">
        <v>339</v>
      </c>
      <c r="B10" s="214" t="s">
        <v>178</v>
      </c>
      <c r="C10" s="25" t="s">
        <v>485</v>
      </c>
    </row>
    <row r="11" spans="1:11" s="92" customFormat="1" ht="14.25" customHeight="1">
      <c r="A11" s="92" t="s">
        <v>461</v>
      </c>
      <c r="B11" s="228" t="s">
        <v>462</v>
      </c>
      <c r="C11" s="25" t="s">
        <v>463</v>
      </c>
    </row>
    <row r="12" spans="1:11" s="92" customFormat="1" ht="14.25" customHeight="1">
      <c r="A12" s="92" t="s">
        <v>167</v>
      </c>
      <c r="B12" s="228" t="s">
        <v>457</v>
      </c>
      <c r="C12" s="25" t="s">
        <v>458</v>
      </c>
    </row>
    <row r="13" spans="1:11" s="92" customFormat="1" ht="14.25" customHeight="1">
      <c r="A13" s="92" t="s">
        <v>168</v>
      </c>
      <c r="B13" s="214" t="s">
        <v>169</v>
      </c>
      <c r="C13" s="25" t="s">
        <v>170</v>
      </c>
    </row>
    <row r="14" spans="1:11" s="92" customFormat="1" ht="14.25" customHeight="1">
      <c r="A14" s="92" t="s">
        <v>171</v>
      </c>
      <c r="B14" s="214" t="s">
        <v>172</v>
      </c>
      <c r="C14" s="25" t="s">
        <v>173</v>
      </c>
    </row>
    <row r="15" spans="1:11" s="92" customFormat="1" ht="14.25" customHeight="1">
      <c r="A15" s="92" t="s">
        <v>174</v>
      </c>
      <c r="B15" s="228" t="s">
        <v>459</v>
      </c>
      <c r="C15" s="25" t="s">
        <v>460</v>
      </c>
    </row>
    <row r="16" spans="1:11" s="92" customFormat="1" ht="14.25" customHeight="1">
      <c r="A16" s="92" t="s">
        <v>175</v>
      </c>
      <c r="B16" s="214" t="s">
        <v>278</v>
      </c>
      <c r="C16" s="25" t="s">
        <v>279</v>
      </c>
    </row>
    <row r="17" spans="1:3" s="92" customFormat="1" ht="14.25" customHeight="1">
      <c r="A17" s="92" t="s">
        <v>177</v>
      </c>
      <c r="B17" s="214" t="s">
        <v>200</v>
      </c>
      <c r="C17" s="25" t="s">
        <v>199</v>
      </c>
    </row>
    <row r="18" spans="1:3" s="92" customFormat="1" ht="14.25" customHeight="1">
      <c r="A18" s="92" t="s">
        <v>247</v>
      </c>
      <c r="B18" s="214" t="s">
        <v>188</v>
      </c>
      <c r="C18" s="25" t="s">
        <v>189</v>
      </c>
    </row>
    <row r="19" spans="1:3" s="162" customFormat="1" ht="14.25" customHeight="1">
      <c r="A19" s="92" t="s">
        <v>176</v>
      </c>
      <c r="B19" s="117" t="s">
        <v>280</v>
      </c>
      <c r="C19" s="25" t="s">
        <v>281</v>
      </c>
    </row>
    <row r="20" spans="1:3" s="162" customFormat="1" ht="14.25" customHeight="1">
      <c r="A20" s="92" t="s">
        <v>434</v>
      </c>
      <c r="B20" s="117" t="s">
        <v>435</v>
      </c>
      <c r="C20" s="25" t="s">
        <v>436</v>
      </c>
    </row>
    <row r="21" spans="1:3" s="92" customFormat="1" ht="14.25" customHeight="1">
      <c r="A21" s="92" t="s">
        <v>187</v>
      </c>
      <c r="B21" s="214" t="s">
        <v>487</v>
      </c>
      <c r="C21" s="25" t="s">
        <v>486</v>
      </c>
    </row>
    <row r="22" spans="1:3" s="92" customFormat="1" ht="14.25" customHeight="1">
      <c r="A22" s="92" t="s">
        <v>272</v>
      </c>
      <c r="B22" s="215" t="s">
        <v>290</v>
      </c>
      <c r="C22" s="25" t="s">
        <v>269</v>
      </c>
    </row>
    <row r="23" spans="1:3" s="92" customFormat="1" ht="14.25" customHeight="1">
      <c r="A23" s="92" t="s">
        <v>179</v>
      </c>
      <c r="B23" s="214" t="s">
        <v>180</v>
      </c>
      <c r="C23" s="25" t="s">
        <v>181</v>
      </c>
    </row>
    <row r="24" spans="1:3" s="92" customFormat="1" ht="14.25" customHeight="1">
      <c r="A24" s="92" t="s">
        <v>291</v>
      </c>
      <c r="B24" s="92" t="s">
        <v>488</v>
      </c>
      <c r="C24" s="25" t="s">
        <v>489</v>
      </c>
    </row>
    <row r="25" spans="1:3" s="92" customFormat="1" ht="14.25" customHeight="1">
      <c r="A25" s="92" t="s">
        <v>270</v>
      </c>
      <c r="B25" s="214" t="s">
        <v>273</v>
      </c>
      <c r="C25" s="25" t="s">
        <v>271</v>
      </c>
    </row>
    <row r="26" spans="1:3" ht="14.25" customHeight="1">
      <c r="A26" s="92" t="s">
        <v>183</v>
      </c>
      <c r="B26" s="214" t="s">
        <v>292</v>
      </c>
      <c r="C26" s="25" t="s">
        <v>293</v>
      </c>
    </row>
    <row r="27" spans="1:3">
      <c r="A27" s="92"/>
      <c r="B27" s="190"/>
      <c r="C27" s="190"/>
    </row>
  </sheetData>
  <hyperlinks>
    <hyperlink ref="K2" location="Home!Print_Area" display="Return to Home page"/>
    <hyperlink ref="C12" r:id="rId1"/>
    <hyperlink ref="C20" r:id="rId2"/>
    <hyperlink ref="C24" r:id="rId3"/>
    <hyperlink ref="C15" r:id="rId4"/>
    <hyperlink ref="C11" r:id="rId5"/>
    <hyperlink ref="C10" r:id="rId6"/>
    <hyperlink ref="C21" r:id="rId7"/>
    <hyperlink ref="C8" r:id="rId8" display="mailto:nayab.amjad@investmentresearch.citi.com"/>
    <hyperlink ref="C5" r:id="rId9"/>
  </hyperlinks>
  <printOptions horizontalCentered="1"/>
  <pageMargins left="0.5" right="0.5" top="1.5" bottom="1.25" header="0" footer="0"/>
  <pageSetup paperSize="9" scale="67" orientation="landscape" r:id="rId10"/>
  <headerFooter alignWithMargins="0">
    <oddFooter>&amp;L&amp;7Telenet - Investor &amp; Analyst Toolkit&amp;R&amp;7Q1 2017 Results</oddFooter>
  </headerFooter>
  <legacyDrawingHF r:id="rId11"/>
</worksheet>
</file>

<file path=xl/worksheets/sheet2.xml><?xml version="1.0" encoding="utf-8"?>
<worksheet xmlns="http://schemas.openxmlformats.org/spreadsheetml/2006/main" xmlns:r="http://schemas.openxmlformats.org/officeDocument/2006/relationships">
  <sheetPr>
    <tabColor rgb="FFFFC000"/>
    <pageSetUpPr fitToPage="1"/>
  </sheetPr>
  <dimension ref="B1:B34"/>
  <sheetViews>
    <sheetView topLeftCell="B1" workbookViewId="0">
      <selection activeCell="B1" sqref="A1:XFD1048576"/>
    </sheetView>
  </sheetViews>
  <sheetFormatPr defaultRowHeight="11.25"/>
  <cols>
    <col min="1" max="1" width="9.33203125" style="244"/>
    <col min="2" max="2" width="244.5" style="256" customWidth="1"/>
    <col min="3" max="4" width="9.33203125" style="244"/>
    <col min="5" max="5" width="21.33203125" style="244" customWidth="1"/>
    <col min="6" max="16384" width="9.33203125" style="244"/>
  </cols>
  <sheetData>
    <row r="1" spans="2:2" ht="36" customHeight="1"/>
    <row r="2" spans="2:2" ht="100.5" customHeight="1">
      <c r="B2" s="403" t="s">
        <v>537</v>
      </c>
    </row>
    <row r="3" spans="2:2" ht="5.25" customHeight="1"/>
    <row r="4" spans="2:2" ht="47.25" customHeight="1">
      <c r="B4" s="255" t="s">
        <v>501</v>
      </c>
    </row>
    <row r="5" spans="2:2" ht="5.25" customHeight="1"/>
    <row r="6" spans="2:2" ht="53.25" customHeight="1">
      <c r="B6" s="255" t="s">
        <v>502</v>
      </c>
    </row>
    <row r="7" spans="2:2" ht="5.25" customHeight="1"/>
    <row r="8" spans="2:2" ht="12.75" customHeight="1">
      <c r="B8" s="255" t="s">
        <v>503</v>
      </c>
    </row>
    <row r="9" spans="2:2" ht="5.25" customHeight="1">
      <c r="B9" s="295"/>
    </row>
    <row r="10" spans="2:2" ht="51.75" customHeight="1">
      <c r="B10" s="255" t="s">
        <v>504</v>
      </c>
    </row>
    <row r="11" spans="2:2" ht="5.25" customHeight="1"/>
    <row r="12" spans="2:2" ht="33.75">
      <c r="B12" s="255" t="s">
        <v>409</v>
      </c>
    </row>
    <row r="13" spans="2:2" ht="5.25" customHeight="1"/>
    <row r="14" spans="2:2" ht="33.75">
      <c r="B14" s="255" t="s">
        <v>411</v>
      </c>
    </row>
    <row r="15" spans="2:2" ht="5.25" customHeight="1"/>
    <row r="16" spans="2:2">
      <c r="B16" s="255" t="s">
        <v>410</v>
      </c>
    </row>
    <row r="17" spans="2:2" ht="5.25" customHeight="1"/>
    <row r="18" spans="2:2">
      <c r="B18" s="255" t="s">
        <v>412</v>
      </c>
    </row>
    <row r="19" spans="2:2" ht="5.25" customHeight="1"/>
    <row r="20" spans="2:2" ht="33.75">
      <c r="B20" s="255" t="s">
        <v>413</v>
      </c>
    </row>
    <row r="21" spans="2:2" ht="5.25" customHeight="1"/>
    <row r="22" spans="2:2" ht="22.5">
      <c r="B22" s="255" t="s">
        <v>414</v>
      </c>
    </row>
    <row r="23" spans="2:2" ht="5.25" customHeight="1"/>
    <row r="24" spans="2:2" ht="22.5">
      <c r="B24" s="255" t="s">
        <v>415</v>
      </c>
    </row>
    <row r="25" spans="2:2" ht="5.25" customHeight="1"/>
    <row r="26" spans="2:2" ht="22.5">
      <c r="B26" s="255" t="s">
        <v>416</v>
      </c>
    </row>
    <row r="27" spans="2:2" ht="5.25" customHeight="1"/>
    <row r="28" spans="2:2" ht="59.25" customHeight="1">
      <c r="B28" s="255" t="s">
        <v>417</v>
      </c>
    </row>
    <row r="29" spans="2:2" ht="5.25" customHeight="1"/>
    <row r="30" spans="2:2" ht="33.75">
      <c r="B30" s="255" t="s">
        <v>418</v>
      </c>
    </row>
    <row r="31" spans="2:2" ht="5.25" customHeight="1"/>
    <row r="32" spans="2:2" ht="33.75">
      <c r="B32" s="255" t="s">
        <v>419</v>
      </c>
    </row>
    <row r="33" spans="2:2" ht="5.25" customHeight="1"/>
    <row r="34" spans="2:2" ht="22.5">
      <c r="B34" s="255" t="s">
        <v>420</v>
      </c>
    </row>
  </sheetData>
  <printOptions horizontalCentered="1"/>
  <pageMargins left="0.5" right="0.5" top="1.5" bottom="1.25" header="0" footer="0"/>
  <pageSetup paperSize="9" scale="59" orientation="landscape" r:id="rId1"/>
  <headerFooter alignWithMargins="0">
    <oddFooter>&amp;L&amp;7Telenet - Investor &amp; Analyst Toolkit&amp;R&amp;7Q1 2017 Results</oddFooter>
  </headerFooter>
  <legacyDrawingHF r:id="rId2"/>
</worksheet>
</file>

<file path=xl/worksheets/sheet20.xml><?xml version="1.0" encoding="utf-8"?>
<worksheet xmlns="http://schemas.openxmlformats.org/spreadsheetml/2006/main" xmlns:r="http://schemas.openxmlformats.org/officeDocument/2006/relationships">
  <sheetPr>
    <tabColor rgb="FFFFC000"/>
    <pageSetUpPr fitToPage="1"/>
  </sheetPr>
  <dimension ref="B3:M30"/>
  <sheetViews>
    <sheetView zoomScale="90" zoomScaleNormal="90" workbookViewId="0">
      <selection sqref="A1:L31"/>
    </sheetView>
  </sheetViews>
  <sheetFormatPr defaultRowHeight="11.25"/>
  <cols>
    <col min="1" max="3" width="9.33203125" style="244"/>
    <col min="4" max="4" width="21.33203125" style="244" customWidth="1"/>
    <col min="5" max="12" width="9.33203125" style="244"/>
    <col min="13" max="13" width="23.33203125" style="244" customWidth="1"/>
    <col min="14" max="16384" width="9.33203125" style="244"/>
  </cols>
  <sheetData>
    <row r="3" spans="2:13" ht="12" thickBot="1"/>
    <row r="4" spans="2:13" ht="23.25" customHeight="1" thickTop="1" thickBot="1">
      <c r="M4" s="91" t="s">
        <v>65</v>
      </c>
    </row>
    <row r="5" spans="2:13" ht="12" thickTop="1"/>
    <row r="6" spans="2:13" ht="13.5">
      <c r="B6" s="246" t="s">
        <v>475</v>
      </c>
    </row>
    <row r="8" spans="2:13">
      <c r="B8" s="245" t="s">
        <v>349</v>
      </c>
    </row>
    <row r="9" spans="2:13">
      <c r="B9" s="244" t="s">
        <v>538</v>
      </c>
    </row>
    <row r="11" spans="2:13">
      <c r="B11" s="245" t="s">
        <v>477</v>
      </c>
    </row>
    <row r="12" spans="2:13">
      <c r="B12" s="244" t="s">
        <v>481</v>
      </c>
    </row>
    <row r="14" spans="2:13">
      <c r="B14" s="245" t="s">
        <v>478</v>
      </c>
    </row>
    <row r="15" spans="2:13">
      <c r="B15" s="244" t="s">
        <v>534</v>
      </c>
    </row>
    <row r="17" spans="2:2">
      <c r="B17" s="245" t="s">
        <v>349</v>
      </c>
    </row>
    <row r="18" spans="2:2">
      <c r="B18" s="244" t="s">
        <v>535</v>
      </c>
    </row>
    <row r="20" spans="2:2">
      <c r="B20" s="245" t="s">
        <v>479</v>
      </c>
    </row>
    <row r="21" spans="2:2">
      <c r="B21" s="244" t="s">
        <v>482</v>
      </c>
    </row>
    <row r="23" spans="2:2">
      <c r="B23" s="245" t="s">
        <v>480</v>
      </c>
    </row>
    <row r="24" spans="2:2">
      <c r="B24" s="244" t="s">
        <v>483</v>
      </c>
    </row>
    <row r="26" spans="2:2">
      <c r="B26" s="245" t="s">
        <v>349</v>
      </c>
    </row>
    <row r="27" spans="2:2">
      <c r="B27" s="244" t="s">
        <v>484</v>
      </c>
    </row>
    <row r="30" spans="2:2">
      <c r="B30" s="247" t="s">
        <v>476</v>
      </c>
    </row>
  </sheetData>
  <hyperlinks>
    <hyperlink ref="M4" location="Home!Print_Area" display="Return to Home page"/>
  </hyperlinks>
  <printOptions horizontalCentered="1"/>
  <pageMargins left="0.5" right="0.5" top="1.5" bottom="1.25" header="0" footer="0"/>
  <pageSetup paperSize="9" orientation="landscape" verticalDpi="0" r:id="rId1"/>
  <headerFooter alignWithMargins="0">
    <oddFooter>&amp;L&amp;7Telenet - Investor &amp; Analyst Toolkit&amp;R&amp;7Q1 2017 Results</oddFooter>
  </headerFooter>
  <legacyDrawingHF r:id="rId2"/>
</worksheet>
</file>

<file path=xl/worksheets/sheet3.xml><?xml version="1.0" encoding="utf-8"?>
<worksheet xmlns="http://schemas.openxmlformats.org/spreadsheetml/2006/main" xmlns:r="http://schemas.openxmlformats.org/officeDocument/2006/relationships">
  <sheetPr>
    <tabColor indexed="51"/>
    <pageSetUpPr fitToPage="1"/>
  </sheetPr>
  <dimension ref="A1:AB43"/>
  <sheetViews>
    <sheetView showGridLines="0" showRuler="0" zoomScale="90" zoomScaleNormal="90" workbookViewId="0">
      <selection sqref="A1:XFD1048576"/>
    </sheetView>
  </sheetViews>
  <sheetFormatPr defaultRowHeight="11.25"/>
  <cols>
    <col min="1" max="1" width="55.6640625" style="107" bestFit="1" customWidth="1"/>
    <col min="2" max="5" width="11.6640625" style="107" customWidth="1"/>
    <col min="6" max="6" width="3.33203125" style="107" customWidth="1"/>
    <col min="7" max="9" width="11.6640625" style="107" customWidth="1"/>
    <col min="10" max="10" width="9.33203125" style="107"/>
    <col min="11" max="11" width="55.6640625" style="107" bestFit="1" customWidth="1"/>
    <col min="12" max="15" width="11.6640625" style="107" customWidth="1"/>
    <col min="16" max="16" width="3.33203125" style="107" customWidth="1"/>
    <col min="17" max="19" width="11.6640625" style="107" customWidth="1"/>
    <col min="20" max="27" width="9.33203125" style="107"/>
    <col min="28" max="28" width="25.83203125" style="107" customWidth="1"/>
    <col min="29" max="16384" width="9.33203125" style="107"/>
  </cols>
  <sheetData>
    <row r="1" spans="1:28" ht="36.75" customHeight="1"/>
    <row r="2" spans="1:28" ht="28.5" customHeight="1">
      <c r="A2" s="192" t="s">
        <v>303</v>
      </c>
      <c r="K2" s="193" t="s">
        <v>408</v>
      </c>
      <c r="L2" s="194"/>
      <c r="M2" s="194"/>
      <c r="N2" s="194"/>
      <c r="O2" s="194"/>
      <c r="P2" s="194"/>
      <c r="Q2" s="194"/>
      <c r="R2" s="194"/>
      <c r="S2" s="194"/>
    </row>
    <row r="3" spans="1:28" ht="4.5" customHeight="1" thickBot="1">
      <c r="K3" s="194"/>
      <c r="L3" s="194"/>
      <c r="M3" s="194"/>
      <c r="N3" s="194"/>
      <c r="O3" s="194"/>
      <c r="P3" s="194"/>
      <c r="Q3" s="194"/>
      <c r="R3" s="194"/>
      <c r="S3" s="194"/>
    </row>
    <row r="4" spans="1:28" s="111" customFormat="1" ht="25.5" customHeight="1" thickTop="1" thickBot="1">
      <c r="A4" s="108" t="s">
        <v>285</v>
      </c>
      <c r="B4" s="147" t="s">
        <v>407</v>
      </c>
      <c r="C4" s="147" t="s">
        <v>448</v>
      </c>
      <c r="D4" s="147" t="s">
        <v>455</v>
      </c>
      <c r="E4" s="147" t="s">
        <v>473</v>
      </c>
      <c r="F4" s="110"/>
      <c r="G4" s="147" t="s">
        <v>449</v>
      </c>
      <c r="H4" s="147" t="s">
        <v>456</v>
      </c>
      <c r="I4" s="147" t="s">
        <v>474</v>
      </c>
      <c r="K4" s="108" t="s">
        <v>285</v>
      </c>
      <c r="L4" s="147" t="s">
        <v>407</v>
      </c>
      <c r="M4" s="147" t="s">
        <v>448</v>
      </c>
      <c r="N4" s="147" t="s">
        <v>455</v>
      </c>
      <c r="O4" s="147" t="s">
        <v>473</v>
      </c>
      <c r="P4" s="110"/>
      <c r="Q4" s="147" t="s">
        <v>449</v>
      </c>
      <c r="R4" s="147" t="s">
        <v>456</v>
      </c>
      <c r="S4" s="147" t="s">
        <v>474</v>
      </c>
      <c r="AB4" s="91" t="s">
        <v>65</v>
      </c>
    </row>
    <row r="5" spans="1:28" ht="4.5" customHeight="1">
      <c r="K5" s="194"/>
      <c r="L5" s="194"/>
      <c r="M5" s="194"/>
      <c r="N5" s="194"/>
      <c r="O5" s="194"/>
      <c r="P5" s="194"/>
      <c r="Q5" s="194"/>
      <c r="R5" s="194"/>
      <c r="S5" s="194"/>
    </row>
    <row r="6" spans="1:28" s="113" customFormat="1" ht="12.75" customHeight="1">
      <c r="A6" s="112" t="s">
        <v>313</v>
      </c>
      <c r="G6" s="132"/>
      <c r="H6" s="132"/>
      <c r="I6" s="132"/>
      <c r="K6" s="196" t="s">
        <v>313</v>
      </c>
      <c r="L6" s="197"/>
      <c r="M6" s="197"/>
      <c r="N6" s="197"/>
      <c r="O6" s="197"/>
      <c r="P6" s="197"/>
      <c r="Q6" s="198"/>
      <c r="R6" s="198"/>
      <c r="S6" s="198"/>
    </row>
    <row r="7" spans="1:28" s="113" customFormat="1" ht="4.5" customHeight="1">
      <c r="G7" s="132"/>
      <c r="H7" s="132"/>
      <c r="I7" s="132"/>
      <c r="K7" s="197"/>
      <c r="L7" s="419"/>
      <c r="M7" s="419"/>
      <c r="N7" s="419"/>
      <c r="O7" s="419"/>
      <c r="P7" s="419"/>
      <c r="Q7" s="419"/>
      <c r="R7" s="419"/>
      <c r="S7" s="419"/>
    </row>
    <row r="8" spans="1:28" s="113" customFormat="1" ht="12.75" customHeight="1">
      <c r="A8" s="199" t="s">
        <v>401</v>
      </c>
      <c r="B8" s="414"/>
      <c r="C8" s="414"/>
      <c r="D8" s="414"/>
      <c r="E8" s="414"/>
      <c r="F8" s="414"/>
      <c r="G8" s="414"/>
      <c r="H8" s="414"/>
      <c r="I8" s="414"/>
      <c r="K8" s="199" t="s">
        <v>401</v>
      </c>
    </row>
    <row r="9" spans="1:28" s="113" customFormat="1" ht="12.75" customHeight="1">
      <c r="A9" s="200" t="s">
        <v>304</v>
      </c>
      <c r="B9" s="415">
        <v>141.19999999999999</v>
      </c>
      <c r="C9" s="415">
        <v>142.80000000000001</v>
      </c>
      <c r="D9" s="415">
        <v>141</v>
      </c>
      <c r="E9" s="415">
        <v>141.4</v>
      </c>
      <c r="F9" s="414"/>
      <c r="G9" s="415">
        <v>284</v>
      </c>
      <c r="H9" s="416">
        <v>425</v>
      </c>
      <c r="I9" s="416">
        <v>566.4</v>
      </c>
      <c r="K9" s="200" t="s">
        <v>304</v>
      </c>
      <c r="L9" s="420">
        <v>141.11319159000001</v>
      </c>
      <c r="M9" s="420">
        <v>142.64851260000003</v>
      </c>
      <c r="N9" s="420">
        <v>140.86324694999999</v>
      </c>
      <c r="O9" s="420">
        <v>141.00003380999996</v>
      </c>
      <c r="P9" s="420"/>
      <c r="Q9" s="420">
        <v>283.66170419000002</v>
      </c>
      <c r="R9" s="420">
        <v>424.62495114000001</v>
      </c>
      <c r="S9" s="420">
        <v>565.62498495</v>
      </c>
    </row>
    <row r="10" spans="1:28" s="113" customFormat="1" ht="12.75" customHeight="1">
      <c r="A10" s="200" t="s">
        <v>131</v>
      </c>
      <c r="B10" s="415">
        <v>140</v>
      </c>
      <c r="C10" s="415">
        <v>142.19999999999999</v>
      </c>
      <c r="D10" s="415">
        <v>144.1</v>
      </c>
      <c r="E10" s="415">
        <v>146.6</v>
      </c>
      <c r="F10" s="414"/>
      <c r="G10" s="415">
        <v>282.2</v>
      </c>
      <c r="H10" s="416">
        <v>426.3</v>
      </c>
      <c r="I10" s="416">
        <v>572.9</v>
      </c>
      <c r="K10" s="200" t="s">
        <v>131</v>
      </c>
      <c r="L10" s="420">
        <v>139.85012588000001</v>
      </c>
      <c r="M10" s="420">
        <v>142.06247888000001</v>
      </c>
      <c r="N10" s="420">
        <v>143.67947917999996</v>
      </c>
      <c r="O10" s="420">
        <v>145.84732899999997</v>
      </c>
      <c r="P10" s="420"/>
      <c r="Q10" s="420">
        <v>282.01260476000004</v>
      </c>
      <c r="R10" s="420">
        <v>425.69208393999997</v>
      </c>
      <c r="S10" s="420">
        <v>571.53941293999992</v>
      </c>
    </row>
    <row r="11" spans="1:28" s="113" customFormat="1" ht="12.75" customHeight="1">
      <c r="A11" s="200" t="s">
        <v>305</v>
      </c>
      <c r="B11" s="415">
        <v>59.7</v>
      </c>
      <c r="C11" s="415">
        <v>61.599999999999994</v>
      </c>
      <c r="D11" s="415">
        <v>61.2</v>
      </c>
      <c r="E11" s="415">
        <v>60.5</v>
      </c>
      <c r="F11" s="414"/>
      <c r="G11" s="415">
        <v>121.3</v>
      </c>
      <c r="H11" s="416">
        <v>182.5</v>
      </c>
      <c r="I11" s="416">
        <v>243</v>
      </c>
      <c r="K11" s="200" t="s">
        <v>305</v>
      </c>
      <c r="L11" s="420">
        <v>59.736953139999997</v>
      </c>
      <c r="M11" s="420">
        <v>61.615410190000006</v>
      </c>
      <c r="N11" s="420">
        <v>61.202548409999999</v>
      </c>
      <c r="O11" s="420">
        <v>60.475881280000003</v>
      </c>
      <c r="P11" s="420"/>
      <c r="Q11" s="420">
        <v>121.25236333000001</v>
      </c>
      <c r="R11" s="420">
        <v>182.45491174</v>
      </c>
      <c r="S11" s="420">
        <v>243.03079302</v>
      </c>
    </row>
    <row r="12" spans="1:28" s="385" customFormat="1" ht="18" customHeight="1">
      <c r="A12" s="329" t="s">
        <v>322</v>
      </c>
      <c r="B12" s="417">
        <v>340.9</v>
      </c>
      <c r="C12" s="417">
        <v>346.6</v>
      </c>
      <c r="D12" s="417">
        <v>346.3</v>
      </c>
      <c r="E12" s="417">
        <v>348.5</v>
      </c>
      <c r="F12" s="417"/>
      <c r="G12" s="417">
        <v>687.5</v>
      </c>
      <c r="H12" s="418">
        <v>1033.8</v>
      </c>
      <c r="I12" s="418">
        <v>1382.3</v>
      </c>
      <c r="K12" s="329" t="s">
        <v>322</v>
      </c>
      <c r="L12" s="421">
        <v>340.70027060999996</v>
      </c>
      <c r="M12" s="421">
        <v>346.32640167000011</v>
      </c>
      <c r="N12" s="421">
        <v>345.84527453999999</v>
      </c>
      <c r="O12" s="421">
        <v>347.32324408999995</v>
      </c>
      <c r="P12" s="421"/>
      <c r="Q12" s="421">
        <v>687.02667228000007</v>
      </c>
      <c r="R12" s="421">
        <v>1032.7719468200003</v>
      </c>
      <c r="S12" s="421">
        <v>1380.0951909100002</v>
      </c>
    </row>
    <row r="13" spans="1:28" s="113" customFormat="1" ht="12.75" customHeight="1">
      <c r="A13" s="200" t="s">
        <v>306</v>
      </c>
      <c r="B13" s="415">
        <v>106.6</v>
      </c>
      <c r="C13" s="415">
        <v>150.79999999999998</v>
      </c>
      <c r="D13" s="415">
        <v>155.6</v>
      </c>
      <c r="E13" s="415">
        <v>151.5</v>
      </c>
      <c r="F13" s="414"/>
      <c r="G13" s="415">
        <v>257.39999999999998</v>
      </c>
      <c r="H13" s="416">
        <v>413</v>
      </c>
      <c r="I13" s="416">
        <v>564.5</v>
      </c>
      <c r="K13" s="200" t="s">
        <v>306</v>
      </c>
      <c r="L13" s="420">
        <v>139.4152961520345</v>
      </c>
      <c r="M13" s="420">
        <v>136.11584497999999</v>
      </c>
      <c r="N13" s="420">
        <v>140.40800572999999</v>
      </c>
      <c r="O13" s="420">
        <v>137.16087660000002</v>
      </c>
      <c r="P13" s="420"/>
      <c r="Q13" s="420">
        <v>275.53114113203446</v>
      </c>
      <c r="R13" s="420">
        <v>415.93914686203448</v>
      </c>
      <c r="S13" s="420">
        <v>553.10002346203453</v>
      </c>
    </row>
    <row r="14" spans="1:28" s="385" customFormat="1" ht="18" customHeight="1">
      <c r="A14" s="329" t="s">
        <v>323</v>
      </c>
      <c r="B14" s="418">
        <v>447.5</v>
      </c>
      <c r="C14" s="418">
        <v>497.4</v>
      </c>
      <c r="D14" s="418">
        <v>501.9</v>
      </c>
      <c r="E14" s="418">
        <v>500</v>
      </c>
      <c r="F14" s="417"/>
      <c r="G14" s="418">
        <v>944.9</v>
      </c>
      <c r="H14" s="418">
        <v>1446.8</v>
      </c>
      <c r="I14" s="418">
        <v>1946.8</v>
      </c>
      <c r="K14" s="329" t="s">
        <v>323</v>
      </c>
      <c r="L14" s="421">
        <v>480.11556676203446</v>
      </c>
      <c r="M14" s="421">
        <v>482.44224665000013</v>
      </c>
      <c r="N14" s="421">
        <v>486.15328026999998</v>
      </c>
      <c r="O14" s="421">
        <v>484.48412068999994</v>
      </c>
      <c r="P14" s="421"/>
      <c r="Q14" s="421">
        <v>962.45781341203462</v>
      </c>
      <c r="R14" s="422">
        <v>1448.7110936820345</v>
      </c>
      <c r="S14" s="422">
        <v>1933.1952143720346</v>
      </c>
    </row>
    <row r="15" spans="1:28" s="113" customFormat="1" ht="12.75" customHeight="1">
      <c r="A15" s="199" t="s">
        <v>0</v>
      </c>
      <c r="B15" s="415">
        <v>30.8</v>
      </c>
      <c r="C15" s="415">
        <v>29.8</v>
      </c>
      <c r="D15" s="415">
        <v>29.7</v>
      </c>
      <c r="E15" s="415">
        <v>31.9</v>
      </c>
      <c r="F15" s="414"/>
      <c r="G15" s="415">
        <v>60.6</v>
      </c>
      <c r="H15" s="416">
        <v>90.3</v>
      </c>
      <c r="I15" s="416">
        <v>122.2</v>
      </c>
      <c r="K15" s="199" t="s">
        <v>0</v>
      </c>
      <c r="L15" s="420">
        <v>30.646640223793103</v>
      </c>
      <c r="M15" s="420">
        <v>29.913002679999998</v>
      </c>
      <c r="N15" s="420">
        <v>29.75906247</v>
      </c>
      <c r="O15" s="420">
        <v>31.672915949999997</v>
      </c>
      <c r="P15" s="420"/>
      <c r="Q15" s="420">
        <v>60.459642903793103</v>
      </c>
      <c r="R15" s="420">
        <v>90.318705373793094</v>
      </c>
      <c r="S15" s="420">
        <v>121.99162132379308</v>
      </c>
    </row>
    <row r="16" spans="1:28" s="115" customFormat="1" ht="12.75" customHeight="1">
      <c r="A16" s="199" t="s">
        <v>314</v>
      </c>
      <c r="B16" s="415">
        <v>74.2</v>
      </c>
      <c r="C16" s="415">
        <v>98.899999999999991</v>
      </c>
      <c r="D16" s="415">
        <v>89.7</v>
      </c>
      <c r="E16" s="415">
        <v>97.3</v>
      </c>
      <c r="F16" s="414"/>
      <c r="G16" s="415">
        <v>173.1</v>
      </c>
      <c r="H16" s="416">
        <v>262.8</v>
      </c>
      <c r="I16" s="416">
        <v>360.1</v>
      </c>
      <c r="K16" s="199" t="s">
        <v>314</v>
      </c>
      <c r="L16" s="420">
        <v>105.47776459593102</v>
      </c>
      <c r="M16" s="420">
        <v>105.55848068099999</v>
      </c>
      <c r="N16" s="420">
        <v>97.3</v>
      </c>
      <c r="O16" s="420">
        <v>105.32705061</v>
      </c>
      <c r="P16" s="420"/>
      <c r="Q16" s="420">
        <v>211.13624527693102</v>
      </c>
      <c r="R16" s="420">
        <v>308.436245276931</v>
      </c>
      <c r="S16" s="420">
        <v>413.663295886931</v>
      </c>
    </row>
    <row r="17" spans="1:19" s="115" customFormat="1" ht="4.5" customHeight="1">
      <c r="A17" s="199"/>
      <c r="B17" s="202"/>
      <c r="C17" s="202"/>
      <c r="D17" s="202"/>
      <c r="E17" s="202"/>
      <c r="F17" s="195"/>
      <c r="G17" s="202"/>
      <c r="H17" s="202"/>
      <c r="I17" s="202"/>
      <c r="K17" s="199"/>
      <c r="L17" s="201"/>
      <c r="M17" s="201"/>
      <c r="N17" s="201"/>
      <c r="O17" s="201"/>
      <c r="P17" s="201"/>
      <c r="Q17" s="201"/>
      <c r="R17" s="201"/>
      <c r="S17" s="201"/>
    </row>
    <row r="18" spans="1:19" s="310" customFormat="1" ht="18" customHeight="1">
      <c r="A18" s="329" t="s">
        <v>10</v>
      </c>
      <c r="B18" s="330">
        <v>552.5</v>
      </c>
      <c r="C18" s="330">
        <v>626.09999999999991</v>
      </c>
      <c r="D18" s="330">
        <v>621.30000000000007</v>
      </c>
      <c r="E18" s="330">
        <v>629.20000000000005</v>
      </c>
      <c r="F18" s="384"/>
      <c r="G18" s="330">
        <v>1178.5999999999999</v>
      </c>
      <c r="H18" s="330">
        <v>1799.9</v>
      </c>
      <c r="I18" s="330">
        <v>2429.1</v>
      </c>
      <c r="K18" s="329" t="s">
        <v>10</v>
      </c>
      <c r="L18" s="384">
        <v>616.2399715817586</v>
      </c>
      <c r="M18" s="384">
        <v>617.9137300110001</v>
      </c>
      <c r="N18" s="384">
        <v>613.31234273999996</v>
      </c>
      <c r="O18" s="384">
        <v>621.4840872499999</v>
      </c>
      <c r="P18" s="384"/>
      <c r="Q18" s="384">
        <v>1234.0537015927589</v>
      </c>
      <c r="R18" s="384">
        <v>1847.366044332759</v>
      </c>
      <c r="S18" s="384">
        <v>2468.8501315827589</v>
      </c>
    </row>
    <row r="19" spans="1:19">
      <c r="E19" s="69"/>
    </row>
    <row r="21" spans="1:19" ht="28.5" customHeight="1">
      <c r="A21" s="192" t="s">
        <v>303</v>
      </c>
      <c r="K21" s="192" t="s">
        <v>408</v>
      </c>
    </row>
    <row r="22" spans="1:19" ht="4.5" customHeight="1"/>
    <row r="23" spans="1:19" s="111" customFormat="1" ht="25.5" customHeight="1" thickBot="1">
      <c r="A23" s="108" t="s">
        <v>285</v>
      </c>
      <c r="B23" s="147" t="s">
        <v>407</v>
      </c>
      <c r="C23" s="147" t="s">
        <v>448</v>
      </c>
      <c r="D23" s="147" t="s">
        <v>455</v>
      </c>
      <c r="E23" s="147" t="s">
        <v>473</v>
      </c>
      <c r="F23" s="110"/>
      <c r="G23" s="147" t="s">
        <v>449</v>
      </c>
      <c r="H23" s="147" t="s">
        <v>456</v>
      </c>
      <c r="I23" s="147" t="s">
        <v>474</v>
      </c>
      <c r="K23" s="108" t="s">
        <v>285</v>
      </c>
      <c r="L23" s="147" t="s">
        <v>407</v>
      </c>
      <c r="M23" s="147" t="s">
        <v>448</v>
      </c>
      <c r="N23" s="147" t="s">
        <v>455</v>
      </c>
      <c r="O23" s="147" t="s">
        <v>473</v>
      </c>
      <c r="P23" s="110"/>
      <c r="Q23" s="147" t="s">
        <v>449</v>
      </c>
      <c r="R23" s="147" t="s">
        <v>456</v>
      </c>
      <c r="S23" s="147" t="s">
        <v>474</v>
      </c>
    </row>
    <row r="24" spans="1:19" ht="4.5" customHeight="1"/>
    <row r="25" spans="1:19" s="113" customFormat="1" ht="12.75" customHeight="1">
      <c r="A25" s="118" t="s">
        <v>76</v>
      </c>
      <c r="B25" s="135"/>
      <c r="C25" s="135"/>
      <c r="D25" s="135"/>
      <c r="E25" s="135"/>
      <c r="K25" s="118" t="s">
        <v>76</v>
      </c>
      <c r="L25" s="135"/>
      <c r="M25" s="135"/>
      <c r="N25" s="135"/>
      <c r="O25" s="135"/>
    </row>
    <row r="26" spans="1:19" s="113" customFormat="1" ht="4.5" customHeight="1">
      <c r="A26" s="118"/>
      <c r="B26" s="135"/>
      <c r="C26" s="135"/>
      <c r="D26" s="135"/>
      <c r="E26" s="135"/>
      <c r="K26" s="118"/>
      <c r="L26" s="135"/>
      <c r="M26" s="135"/>
      <c r="N26" s="135"/>
      <c r="O26" s="135"/>
    </row>
    <row r="27" spans="1:19" s="115" customFormat="1" ht="12.75" customHeight="1">
      <c r="A27" s="199" t="s">
        <v>402</v>
      </c>
      <c r="B27" s="135">
        <v>-27.5</v>
      </c>
      <c r="C27" s="135">
        <v>-37.400000000000006</v>
      </c>
      <c r="D27" s="135">
        <v>-39.700000000000003</v>
      </c>
      <c r="E27" s="135">
        <v>-38.299999999999997</v>
      </c>
      <c r="G27" s="135">
        <v>-64.900000000000006</v>
      </c>
      <c r="H27" s="288">
        <v>-104.6</v>
      </c>
      <c r="I27" s="288">
        <v>-142.9</v>
      </c>
      <c r="K27" s="199" t="s">
        <v>402</v>
      </c>
      <c r="L27" s="135">
        <v>-46.268368239793105</v>
      </c>
      <c r="M27" s="135">
        <v>-43.418066029999991</v>
      </c>
      <c r="N27" s="135">
        <v>-42.266665089999996</v>
      </c>
      <c r="O27" s="135">
        <v>-43.306974479999994</v>
      </c>
      <c r="Q27" s="135">
        <v>-89.686434269793097</v>
      </c>
      <c r="R27" s="288">
        <v>-131.9530993597931</v>
      </c>
      <c r="S27" s="288">
        <v>-175.26007383979311</v>
      </c>
    </row>
    <row r="28" spans="1:19" s="115" customFormat="1" ht="12.75" customHeight="1">
      <c r="A28" s="199" t="s">
        <v>437</v>
      </c>
      <c r="B28" s="135">
        <v>-136.9</v>
      </c>
      <c r="C28" s="135">
        <v>-154.9</v>
      </c>
      <c r="D28" s="135">
        <v>-153.19999999999999</v>
      </c>
      <c r="E28" s="135">
        <v>-162.80000000000001</v>
      </c>
      <c r="G28" s="135">
        <v>-291.8</v>
      </c>
      <c r="H28" s="288">
        <v>-445</v>
      </c>
      <c r="I28" s="288">
        <v>-607.79999999999995</v>
      </c>
      <c r="K28" s="199" t="s">
        <v>437</v>
      </c>
      <c r="L28" s="135">
        <v>-157.55101159058623</v>
      </c>
      <c r="M28" s="135">
        <v>-150.29056263099997</v>
      </c>
      <c r="N28" s="135">
        <v>-147.69830757</v>
      </c>
      <c r="O28" s="135">
        <v>-160.01916827000002</v>
      </c>
      <c r="Q28" s="135">
        <v>-307.94157422158622</v>
      </c>
      <c r="R28" s="288">
        <v>-455.63988179158622</v>
      </c>
      <c r="S28" s="288">
        <v>-615.55905006158616</v>
      </c>
    </row>
    <row r="29" spans="1:19" s="115" customFormat="1" ht="12.75" customHeight="1">
      <c r="A29" s="199" t="s">
        <v>403</v>
      </c>
      <c r="B29" s="135">
        <v>-56.8</v>
      </c>
      <c r="C29" s="135">
        <v>-67.3</v>
      </c>
      <c r="D29" s="135">
        <v>-63.4</v>
      </c>
      <c r="E29" s="135">
        <v>-70.900000000000006</v>
      </c>
      <c r="G29" s="135">
        <v>-124.1</v>
      </c>
      <c r="H29" s="288">
        <v>-187.5</v>
      </c>
      <c r="I29" s="288">
        <v>-258.39999999999998</v>
      </c>
      <c r="K29" s="199" t="s">
        <v>403</v>
      </c>
      <c r="L29" s="135">
        <v>-65.532945140999985</v>
      </c>
      <c r="M29" s="135">
        <v>-66.853942177000008</v>
      </c>
      <c r="N29" s="135">
        <v>-62.914180178999992</v>
      </c>
      <c r="O29" s="135">
        <v>-70.575685230000005</v>
      </c>
      <c r="Q29" s="135">
        <v>-132.38688731799999</v>
      </c>
      <c r="R29" s="288">
        <v>-195.30106749699999</v>
      </c>
      <c r="S29" s="288">
        <v>-265.876752727</v>
      </c>
    </row>
    <row r="30" spans="1:19" s="385" customFormat="1" ht="12.75" customHeight="1">
      <c r="A30" s="199" t="s">
        <v>404</v>
      </c>
      <c r="B30" s="135">
        <v>-23.6</v>
      </c>
      <c r="C30" s="135">
        <v>-23.799999999999997</v>
      </c>
      <c r="D30" s="135">
        <v>-21.5</v>
      </c>
      <c r="E30" s="135">
        <v>-28.8</v>
      </c>
      <c r="G30" s="135">
        <v>-47.4</v>
      </c>
      <c r="H30" s="288">
        <v>-68.900000000000006</v>
      </c>
      <c r="I30" s="288">
        <v>-97.7</v>
      </c>
      <c r="K30" s="199" t="s">
        <v>404</v>
      </c>
      <c r="L30" s="135">
        <v>-25.691301061000004</v>
      </c>
      <c r="M30" s="135">
        <v>-23.254379960000001</v>
      </c>
      <c r="N30" s="135">
        <v>-21.082731930000001</v>
      </c>
      <c r="O30" s="135">
        <v>-28.826138880000002</v>
      </c>
      <c r="Q30" s="135">
        <v>-49</v>
      </c>
      <c r="R30" s="288">
        <v>-70.082731929999994</v>
      </c>
      <c r="S30" s="288">
        <v>-98.908870809999996</v>
      </c>
    </row>
    <row r="31" spans="1:19" s="115" customFormat="1" ht="12.75" customHeight="1">
      <c r="A31" s="199" t="s">
        <v>405</v>
      </c>
      <c r="B31" s="135">
        <v>-13.1</v>
      </c>
      <c r="C31" s="135">
        <v>-12.9</v>
      </c>
      <c r="D31" s="135">
        <v>-9.1</v>
      </c>
      <c r="E31" s="135">
        <v>-15</v>
      </c>
      <c r="G31" s="135">
        <v>-26</v>
      </c>
      <c r="H31" s="288">
        <v>-35.1</v>
      </c>
      <c r="I31" s="288">
        <v>-50.1</v>
      </c>
      <c r="K31" s="199" t="s">
        <v>405</v>
      </c>
      <c r="L31" s="202">
        <v>-8.5607702800000016</v>
      </c>
      <c r="M31" s="202">
        <v>-7.6606992689999993</v>
      </c>
      <c r="N31" s="202">
        <v>-6.6551792910000005</v>
      </c>
      <c r="O31" s="202">
        <v>-8.9299114900000003</v>
      </c>
      <c r="P31" s="199"/>
      <c r="Q31" s="202">
        <v>-16.3</v>
      </c>
      <c r="R31" s="423">
        <v>-22.955179291</v>
      </c>
      <c r="S31" s="423">
        <v>-31.885090781000002</v>
      </c>
    </row>
    <row r="32" spans="1:19" s="385" customFormat="1" ht="12.75" customHeight="1">
      <c r="A32" s="199" t="s">
        <v>406</v>
      </c>
      <c r="B32" s="135">
        <v>-32.5</v>
      </c>
      <c r="C32" s="135">
        <v>-39.400000000000006</v>
      </c>
      <c r="D32" s="135">
        <v>-39.1</v>
      </c>
      <c r="E32" s="135">
        <v>-44.1</v>
      </c>
      <c r="G32" s="135">
        <v>-71.900000000000006</v>
      </c>
      <c r="H32" s="288">
        <v>-111</v>
      </c>
      <c r="I32" s="288">
        <v>-155.1</v>
      </c>
      <c r="K32" s="199" t="s">
        <v>406</v>
      </c>
      <c r="L32" s="202">
        <v>-38.5</v>
      </c>
      <c r="M32" s="202">
        <v>-39</v>
      </c>
      <c r="N32" s="202">
        <v>-39.299999999999997</v>
      </c>
      <c r="O32" s="202">
        <v>-43.2</v>
      </c>
      <c r="P32" s="424"/>
      <c r="Q32" s="202">
        <v>-77.5</v>
      </c>
      <c r="R32" s="423">
        <v>-116.8</v>
      </c>
      <c r="S32" s="423">
        <v>-160</v>
      </c>
    </row>
    <row r="33" spans="1:19" s="115" customFormat="1" ht="4.5" customHeight="1">
      <c r="L33" s="199"/>
      <c r="M33" s="199"/>
      <c r="N33" s="199"/>
      <c r="O33" s="199"/>
      <c r="P33" s="199"/>
      <c r="Q33" s="199"/>
      <c r="R33" s="199"/>
      <c r="S33" s="199"/>
    </row>
    <row r="34" spans="1:19" s="115" customFormat="1" ht="18" customHeight="1">
      <c r="A34" s="329" t="s">
        <v>10</v>
      </c>
      <c r="B34" s="330">
        <v>-290.39999999999998</v>
      </c>
      <c r="C34" s="330">
        <v>-335.70000000000005</v>
      </c>
      <c r="D34" s="330">
        <v>-326</v>
      </c>
      <c r="E34" s="330">
        <v>-359.90000000000003</v>
      </c>
      <c r="F34" s="330"/>
      <c r="G34" s="330">
        <v>-626.1</v>
      </c>
      <c r="H34" s="330">
        <v>-952.1</v>
      </c>
      <c r="I34" s="330">
        <v>-1311.9999999999998</v>
      </c>
      <c r="K34" s="329" t="s">
        <v>10</v>
      </c>
      <c r="L34" s="330">
        <v>-342.2399715817586</v>
      </c>
      <c r="M34" s="330">
        <v>-330.57765006700004</v>
      </c>
      <c r="N34" s="330">
        <v>-320.01706406000005</v>
      </c>
      <c r="O34" s="330">
        <v>-354.75787835</v>
      </c>
      <c r="P34" s="330"/>
      <c r="Q34" s="330">
        <v>-672.81762164875863</v>
      </c>
      <c r="R34" s="330">
        <v>-992.83468570875868</v>
      </c>
      <c r="S34" s="330">
        <v>-1347.5925640587586</v>
      </c>
    </row>
    <row r="37" spans="1:19" ht="28.5" customHeight="1">
      <c r="A37" s="192" t="s">
        <v>303</v>
      </c>
      <c r="K37" s="192" t="s">
        <v>408</v>
      </c>
    </row>
    <row r="38" spans="1:19" ht="3.75" customHeight="1"/>
    <row r="39" spans="1:19" ht="26.25" customHeight="1" thickBot="1">
      <c r="A39" s="108" t="s">
        <v>285</v>
      </c>
      <c r="B39" s="147" t="s">
        <v>407</v>
      </c>
      <c r="C39" s="147" t="s">
        <v>448</v>
      </c>
      <c r="D39" s="147" t="s">
        <v>455</v>
      </c>
      <c r="E39" s="147" t="s">
        <v>473</v>
      </c>
      <c r="F39" s="110"/>
      <c r="G39" s="147" t="s">
        <v>449</v>
      </c>
      <c r="H39" s="147" t="s">
        <v>456</v>
      </c>
      <c r="I39" s="147" t="s">
        <v>474</v>
      </c>
      <c r="J39" s="111"/>
      <c r="K39" s="108" t="s">
        <v>285</v>
      </c>
      <c r="L39" s="147" t="s">
        <v>407</v>
      </c>
      <c r="M39" s="147" t="s">
        <v>448</v>
      </c>
      <c r="N39" s="147" t="s">
        <v>455</v>
      </c>
      <c r="O39" s="147" t="s">
        <v>473</v>
      </c>
      <c r="P39" s="110"/>
      <c r="Q39" s="147" t="s">
        <v>449</v>
      </c>
      <c r="R39" s="147" t="s">
        <v>456</v>
      </c>
      <c r="S39" s="147" t="s">
        <v>474</v>
      </c>
    </row>
    <row r="40" spans="1:19" ht="3.75" customHeight="1"/>
    <row r="41" spans="1:19" ht="12.75">
      <c r="A41" s="118" t="s">
        <v>357</v>
      </c>
      <c r="B41" s="135"/>
      <c r="C41" s="135"/>
      <c r="D41" s="135"/>
      <c r="E41" s="135"/>
      <c r="F41" s="113"/>
      <c r="G41" s="113"/>
      <c r="H41" s="113"/>
      <c r="I41" s="113"/>
      <c r="J41" s="113"/>
      <c r="K41" s="118" t="s">
        <v>357</v>
      </c>
      <c r="L41" s="135"/>
      <c r="M41" s="135"/>
      <c r="N41" s="135"/>
      <c r="O41" s="135"/>
      <c r="P41" s="113"/>
      <c r="Q41" s="113"/>
      <c r="R41" s="113"/>
      <c r="S41" s="113"/>
    </row>
    <row r="42" spans="1:19" ht="3.75" customHeight="1">
      <c r="A42" s="118"/>
      <c r="B42" s="135"/>
      <c r="C42" s="135"/>
      <c r="D42" s="135"/>
      <c r="E42" s="135"/>
      <c r="F42" s="113"/>
      <c r="G42" s="113"/>
      <c r="H42" s="113"/>
      <c r="I42" s="113"/>
      <c r="J42" s="113"/>
      <c r="K42" s="118"/>
      <c r="L42" s="135"/>
      <c r="M42" s="135"/>
      <c r="N42" s="135"/>
      <c r="O42" s="135"/>
      <c r="P42" s="113"/>
      <c r="Q42" s="113"/>
      <c r="R42" s="113"/>
      <c r="S42" s="113"/>
    </row>
    <row r="43" spans="1:19" ht="18" customHeight="1">
      <c r="A43" s="329" t="s">
        <v>357</v>
      </c>
      <c r="B43" s="330">
        <v>262.10000000000002</v>
      </c>
      <c r="C43" s="330">
        <v>290.39999999999986</v>
      </c>
      <c r="D43" s="330">
        <v>295.30000000000007</v>
      </c>
      <c r="E43" s="330">
        <v>269.3</v>
      </c>
      <c r="F43" s="330"/>
      <c r="G43" s="330">
        <v>552.49999999999989</v>
      </c>
      <c r="H43" s="330">
        <v>847.80000000000007</v>
      </c>
      <c r="I43" s="330">
        <v>1117.1000000000001</v>
      </c>
      <c r="J43" s="115"/>
      <c r="K43" s="329" t="s">
        <v>357</v>
      </c>
      <c r="L43" s="330">
        <v>274</v>
      </c>
      <c r="M43" s="330">
        <v>287.33607994400006</v>
      </c>
      <c r="N43" s="330">
        <v>293.29527867999991</v>
      </c>
      <c r="O43" s="330">
        <v>266.7262088999999</v>
      </c>
      <c r="P43" s="330"/>
      <c r="Q43" s="330">
        <v>561.29999999999995</v>
      </c>
      <c r="R43" s="330">
        <v>854.59527867999986</v>
      </c>
      <c r="S43" s="330">
        <v>1121.3214875799997</v>
      </c>
    </row>
  </sheetData>
  <hyperlinks>
    <hyperlink ref="AB4" location="Home!Print_Area" display="Return to Home page"/>
  </hyperlinks>
  <printOptions horizontalCentered="1"/>
  <pageMargins left="0.5" right="0.5" top="1.5" bottom="1.25" header="0" footer="0"/>
  <pageSetup paperSize="9" scale="51" orientation="landscape" r:id="rId1"/>
  <headerFooter alignWithMargins="0">
    <oddFooter>&amp;L&amp;7Telenet - Investor &amp; Analyst Toolkit&amp;R&amp;7Q1 2017 Results</oddFooter>
  </headerFooter>
  <legacyDrawingHF r:id="rId2"/>
</worksheet>
</file>

<file path=xl/worksheets/sheet4.xml><?xml version="1.0" encoding="utf-8"?>
<worksheet xmlns="http://schemas.openxmlformats.org/spreadsheetml/2006/main" xmlns:r="http://schemas.openxmlformats.org/officeDocument/2006/relationships">
  <sheetPr>
    <tabColor rgb="FFF2CE00"/>
    <pageSetUpPr fitToPage="1"/>
  </sheetPr>
  <dimension ref="A1:O86"/>
  <sheetViews>
    <sheetView showGridLines="0" showRuler="0" zoomScale="90" zoomScaleNormal="90" workbookViewId="0">
      <selection sqref="A1:XFD1048576"/>
    </sheetView>
  </sheetViews>
  <sheetFormatPr defaultRowHeight="11.25"/>
  <cols>
    <col min="1" max="1" width="71.5" style="107" customWidth="1"/>
    <col min="2" max="5" width="11.6640625" style="137" customWidth="1"/>
    <col min="6" max="6" width="3.33203125" style="137" customWidth="1"/>
    <col min="7" max="9" width="11.6640625" style="137" customWidth="1"/>
    <col min="10" max="10" width="3.33203125" style="137" customWidth="1"/>
    <col min="11" max="11" width="11.6640625" style="137" customWidth="1"/>
    <col min="12" max="12" width="3.33203125" style="137" customWidth="1"/>
    <col min="13" max="13" width="11.6640625" style="137" customWidth="1"/>
    <col min="14" max="14" width="9.33203125" style="107"/>
    <col min="15" max="15" width="25.6640625" style="107" customWidth="1"/>
    <col min="16" max="16" width="9.33203125" style="107" customWidth="1"/>
    <col min="17" max="16384" width="9.33203125" style="107"/>
  </cols>
  <sheetData>
    <row r="1" spans="1:15" ht="36" customHeight="1" thickBot="1">
      <c r="N1" s="117"/>
    </row>
    <row r="2" spans="1:15" s="111" customFormat="1" ht="25.5" customHeight="1" thickTop="1" thickBot="1">
      <c r="A2" s="108" t="s">
        <v>284</v>
      </c>
      <c r="B2" s="147" t="s">
        <v>407</v>
      </c>
      <c r="C2" s="147" t="s">
        <v>448</v>
      </c>
      <c r="D2" s="147" t="s">
        <v>455</v>
      </c>
      <c r="E2" s="147" t="s">
        <v>473</v>
      </c>
      <c r="F2" s="147"/>
      <c r="G2" s="147" t="s">
        <v>449</v>
      </c>
      <c r="H2" s="147" t="s">
        <v>456</v>
      </c>
      <c r="I2" s="147" t="s">
        <v>474</v>
      </c>
      <c r="J2" s="147"/>
      <c r="K2" s="147" t="s">
        <v>557</v>
      </c>
      <c r="L2" s="147"/>
      <c r="M2" s="147" t="s">
        <v>1</v>
      </c>
      <c r="N2" s="90"/>
      <c r="O2" s="91" t="s">
        <v>65</v>
      </c>
    </row>
    <row r="3" spans="1:15" ht="4.5" customHeight="1">
      <c r="N3" s="117"/>
    </row>
    <row r="4" spans="1:15" s="113" customFormat="1" ht="12.75" customHeight="1">
      <c r="A4" s="112" t="s">
        <v>88</v>
      </c>
      <c r="B4" s="138"/>
      <c r="C4" s="138"/>
      <c r="D4" s="138"/>
      <c r="E4" s="138"/>
      <c r="F4" s="138"/>
      <c r="G4" s="138"/>
      <c r="H4" s="138"/>
      <c r="I4" s="138"/>
      <c r="J4" s="138"/>
      <c r="K4" s="138"/>
      <c r="L4" s="138"/>
      <c r="M4" s="138"/>
      <c r="N4" s="114"/>
      <c r="O4" s="114"/>
    </row>
    <row r="5" spans="1:15" s="113" customFormat="1" ht="4.5" customHeight="1">
      <c r="B5" s="138"/>
      <c r="C5" s="138"/>
      <c r="D5" s="138"/>
      <c r="E5" s="138"/>
      <c r="F5" s="138"/>
      <c r="G5" s="138"/>
      <c r="H5" s="138"/>
      <c r="I5" s="138"/>
      <c r="J5" s="138"/>
      <c r="K5" s="138"/>
      <c r="L5" s="138"/>
      <c r="M5" s="138"/>
      <c r="N5" s="114"/>
      <c r="O5" s="114"/>
    </row>
    <row r="6" spans="1:15" s="115" customFormat="1" ht="4.5" customHeight="1">
      <c r="B6" s="137"/>
      <c r="C6" s="137"/>
      <c r="D6" s="137"/>
      <c r="E6" s="137"/>
      <c r="F6" s="137"/>
      <c r="G6" s="137"/>
      <c r="H6" s="137"/>
      <c r="I6" s="137"/>
      <c r="J6" s="137"/>
      <c r="K6" s="137"/>
      <c r="L6" s="137"/>
      <c r="M6" s="137"/>
      <c r="N6" s="116"/>
      <c r="O6" s="116"/>
    </row>
    <row r="7" spans="1:15" s="310" customFormat="1" ht="17.25" customHeight="1">
      <c r="A7" s="303" t="s">
        <v>88</v>
      </c>
      <c r="B7" s="306">
        <v>552.5</v>
      </c>
      <c r="C7" s="306">
        <v>626.09999999999991</v>
      </c>
      <c r="D7" s="306">
        <v>621.29999999999995</v>
      </c>
      <c r="E7" s="306">
        <v>629.20000000000005</v>
      </c>
      <c r="F7" s="306"/>
      <c r="G7" s="306">
        <v>1178.5999999999999</v>
      </c>
      <c r="H7" s="306">
        <v>1799.9</v>
      </c>
      <c r="I7" s="306">
        <v>2429.1</v>
      </c>
      <c r="J7" s="304"/>
      <c r="K7" s="304">
        <v>616</v>
      </c>
      <c r="L7" s="304"/>
      <c r="M7" s="307">
        <v>0.11</v>
      </c>
      <c r="N7" s="308"/>
      <c r="O7" s="309"/>
    </row>
    <row r="8" spans="1:15" ht="4.5" customHeight="1">
      <c r="A8" s="115"/>
      <c r="B8" s="135"/>
      <c r="C8" s="135"/>
      <c r="D8" s="135"/>
      <c r="E8" s="135"/>
      <c r="F8" s="135"/>
      <c r="G8" s="135"/>
      <c r="H8" s="135"/>
      <c r="I8" s="135"/>
      <c r="J8" s="135"/>
      <c r="K8" s="135"/>
      <c r="L8" s="135"/>
      <c r="N8" s="117"/>
      <c r="O8" s="117"/>
    </row>
    <row r="9" spans="1:15" s="119" customFormat="1" ht="12.75" customHeight="1">
      <c r="A9" s="118" t="s">
        <v>4</v>
      </c>
      <c r="B9" s="135"/>
      <c r="C9" s="135"/>
      <c r="D9" s="135"/>
      <c r="E9" s="135"/>
      <c r="F9" s="135"/>
      <c r="G9" s="135"/>
      <c r="H9" s="135"/>
      <c r="I9" s="135"/>
      <c r="J9" s="135"/>
      <c r="K9" s="135"/>
      <c r="L9" s="135"/>
      <c r="M9" s="137"/>
      <c r="N9" s="120"/>
      <c r="O9" s="120"/>
    </row>
    <row r="10" spans="1:15" s="119" customFormat="1" ht="4.5" customHeight="1">
      <c r="B10" s="135"/>
      <c r="C10" s="135"/>
      <c r="D10" s="135"/>
      <c r="E10" s="135"/>
      <c r="F10" s="135"/>
      <c r="G10" s="135"/>
      <c r="H10" s="135"/>
      <c r="I10" s="135"/>
      <c r="J10" s="135"/>
      <c r="K10" s="135"/>
      <c r="L10" s="135"/>
      <c r="M10" s="137"/>
      <c r="N10" s="120"/>
      <c r="O10" s="120"/>
    </row>
    <row r="11" spans="1:15" s="119" customFormat="1" ht="12.75" customHeight="1">
      <c r="A11" s="121" t="s">
        <v>73</v>
      </c>
      <c r="B11" s="135">
        <v>-316.7</v>
      </c>
      <c r="C11" s="135">
        <v>-350.50000000000006</v>
      </c>
      <c r="D11" s="135">
        <v>-354.4</v>
      </c>
      <c r="E11" s="135">
        <v>-428.3</v>
      </c>
      <c r="F11" s="135"/>
      <c r="G11" s="135">
        <v>-667.2</v>
      </c>
      <c r="H11" s="135">
        <v>-1021.6</v>
      </c>
      <c r="I11" s="135">
        <v>-1449.9</v>
      </c>
      <c r="J11" s="135"/>
      <c r="K11" s="135">
        <v>-387.5</v>
      </c>
      <c r="L11" s="135"/>
      <c r="M11" s="37">
        <v>0.22</v>
      </c>
      <c r="N11" s="99"/>
      <c r="O11" s="120"/>
    </row>
    <row r="12" spans="1:15" s="119" customFormat="1" ht="4.5" customHeight="1">
      <c r="B12" s="135"/>
      <c r="C12" s="135"/>
      <c r="D12" s="135"/>
      <c r="E12" s="135"/>
      <c r="F12" s="135"/>
      <c r="G12" s="135"/>
      <c r="H12" s="135"/>
      <c r="I12" s="135"/>
      <c r="J12" s="135"/>
      <c r="K12" s="135"/>
      <c r="L12" s="135"/>
      <c r="M12" s="137"/>
      <c r="N12" s="120"/>
      <c r="O12" s="120"/>
    </row>
    <row r="13" spans="1:15" s="316" customFormat="1" ht="17.25" customHeight="1">
      <c r="A13" s="311" t="s">
        <v>74</v>
      </c>
      <c r="B13" s="312">
        <v>235.8</v>
      </c>
      <c r="C13" s="312">
        <v>275.59999999999997</v>
      </c>
      <c r="D13" s="312">
        <v>266.89999999999998</v>
      </c>
      <c r="E13" s="312">
        <v>200.9</v>
      </c>
      <c r="F13" s="312"/>
      <c r="G13" s="312">
        <v>511.4</v>
      </c>
      <c r="H13" s="312">
        <v>778.3</v>
      </c>
      <c r="I13" s="312">
        <v>979.2</v>
      </c>
      <c r="J13" s="312"/>
      <c r="K13" s="312">
        <v>228.5</v>
      </c>
      <c r="L13" s="312"/>
      <c r="M13" s="314">
        <v>-0.03</v>
      </c>
      <c r="N13" s="308"/>
      <c r="O13" s="315"/>
    </row>
    <row r="14" spans="1:15" ht="4.5" customHeight="1">
      <c r="B14" s="135"/>
      <c r="C14" s="135"/>
      <c r="D14" s="135"/>
      <c r="E14" s="135"/>
      <c r="F14" s="135"/>
      <c r="G14" s="135"/>
      <c r="H14" s="135"/>
      <c r="I14" s="135"/>
      <c r="J14" s="135"/>
      <c r="K14" s="135"/>
      <c r="L14" s="135"/>
      <c r="N14" s="117"/>
      <c r="O14" s="117"/>
    </row>
    <row r="15" spans="1:15" ht="12.75" customHeight="1">
      <c r="A15" s="107" t="s">
        <v>75</v>
      </c>
      <c r="B15" s="135">
        <v>-103.2</v>
      </c>
      <c r="C15" s="135">
        <v>-136.5</v>
      </c>
      <c r="D15" s="135">
        <v>-122.3</v>
      </c>
      <c r="E15" s="135">
        <v>-131.80000000000001</v>
      </c>
      <c r="F15" s="135"/>
      <c r="G15" s="135">
        <v>-239.7</v>
      </c>
      <c r="H15" s="135">
        <v>-362</v>
      </c>
      <c r="I15" s="135">
        <v>-493.8</v>
      </c>
      <c r="J15" s="135"/>
      <c r="K15" s="135">
        <v>-116</v>
      </c>
      <c r="L15" s="135"/>
      <c r="M15" s="137">
        <v>0.12</v>
      </c>
      <c r="N15" s="99"/>
      <c r="O15" s="117"/>
    </row>
    <row r="16" spans="1:15" ht="4.5" customHeight="1">
      <c r="B16" s="135"/>
      <c r="C16" s="135"/>
      <c r="D16" s="135"/>
      <c r="E16" s="135"/>
      <c r="F16" s="135"/>
      <c r="G16" s="135"/>
      <c r="H16" s="135"/>
      <c r="I16" s="135"/>
      <c r="J16" s="135"/>
      <c r="K16" s="135"/>
      <c r="L16" s="135"/>
      <c r="N16" s="117"/>
      <c r="O16" s="117"/>
    </row>
    <row r="17" spans="1:15" s="316" customFormat="1" ht="17.25" customHeight="1">
      <c r="A17" s="311" t="s">
        <v>9</v>
      </c>
      <c r="B17" s="313">
        <v>132.6</v>
      </c>
      <c r="C17" s="313">
        <v>139.1</v>
      </c>
      <c r="D17" s="313">
        <v>144.6</v>
      </c>
      <c r="E17" s="313">
        <v>69.099999999999994</v>
      </c>
      <c r="F17" s="313"/>
      <c r="G17" s="313">
        <v>271.7</v>
      </c>
      <c r="H17" s="313">
        <v>416.3</v>
      </c>
      <c r="I17" s="313">
        <v>485.4</v>
      </c>
      <c r="J17" s="313"/>
      <c r="K17" s="313">
        <v>112.5</v>
      </c>
      <c r="L17" s="313"/>
      <c r="M17" s="317">
        <v>-0.15</v>
      </c>
      <c r="N17" s="308"/>
      <c r="O17" s="315"/>
    </row>
    <row r="18" spans="1:15" ht="4.5" customHeight="1">
      <c r="B18" s="135"/>
      <c r="C18" s="135"/>
      <c r="D18" s="135"/>
      <c r="E18" s="135"/>
      <c r="F18" s="135"/>
      <c r="G18" s="135"/>
      <c r="H18" s="135"/>
      <c r="I18" s="135"/>
      <c r="J18" s="135"/>
      <c r="K18" s="135"/>
      <c r="L18" s="135"/>
      <c r="N18" s="117"/>
      <c r="O18" s="117"/>
    </row>
    <row r="19" spans="1:15" ht="12.75" customHeight="1">
      <c r="A19" s="115" t="s">
        <v>14</v>
      </c>
      <c r="B19" s="134">
        <v>0.3</v>
      </c>
      <c r="C19" s="83">
        <v>0</v>
      </c>
      <c r="D19" s="83" t="s">
        <v>421</v>
      </c>
      <c r="E19" s="83">
        <v>123.2</v>
      </c>
      <c r="F19" s="134"/>
      <c r="G19" s="134">
        <v>0.3</v>
      </c>
      <c r="H19" s="134">
        <v>0.3</v>
      </c>
      <c r="I19" s="134">
        <v>6.5</v>
      </c>
      <c r="J19" s="134"/>
      <c r="K19" s="134">
        <v>35.299999999999997</v>
      </c>
      <c r="L19" s="134"/>
      <c r="M19" s="37" t="s">
        <v>500</v>
      </c>
      <c r="N19" s="99"/>
      <c r="O19" s="117"/>
    </row>
    <row r="20" spans="1:15" ht="12.75" customHeight="1">
      <c r="A20" s="122" t="s">
        <v>77</v>
      </c>
      <c r="B20" s="134">
        <v>0.3</v>
      </c>
      <c r="C20" s="83">
        <v>0</v>
      </c>
      <c r="D20" s="83" t="s">
        <v>421</v>
      </c>
      <c r="E20" s="83">
        <v>0.1</v>
      </c>
      <c r="F20" s="134"/>
      <c r="G20" s="134">
        <v>0.3</v>
      </c>
      <c r="H20" s="134">
        <v>0.3</v>
      </c>
      <c r="I20" s="134">
        <v>0.4</v>
      </c>
      <c r="J20" s="134"/>
      <c r="K20" s="134">
        <v>20.100000000000001</v>
      </c>
      <c r="L20" s="134"/>
      <c r="M20" s="37" t="s">
        <v>500</v>
      </c>
      <c r="N20" s="99"/>
      <c r="O20" s="117"/>
    </row>
    <row r="21" spans="1:15" ht="12.75" customHeight="1">
      <c r="A21" s="122" t="s">
        <v>67</v>
      </c>
      <c r="B21" s="83">
        <v>0</v>
      </c>
      <c r="C21" s="83">
        <v>0</v>
      </c>
      <c r="D21" s="83" t="s">
        <v>421</v>
      </c>
      <c r="E21" s="83">
        <v>123.1</v>
      </c>
      <c r="F21" s="83"/>
      <c r="G21" s="83">
        <v>0</v>
      </c>
      <c r="H21" s="83" t="s">
        <v>421</v>
      </c>
      <c r="I21" s="83">
        <v>6.1</v>
      </c>
      <c r="J21" s="83"/>
      <c r="K21" s="83">
        <v>15.2</v>
      </c>
      <c r="L21" s="83"/>
      <c r="M21" s="37" t="s">
        <v>499</v>
      </c>
      <c r="N21" s="99"/>
      <c r="O21" s="292"/>
    </row>
    <row r="22" spans="1:15" ht="12.75" customHeight="1">
      <c r="A22" s="115" t="s">
        <v>15</v>
      </c>
      <c r="B22" s="134">
        <v>-119.2</v>
      </c>
      <c r="C22" s="134">
        <v>-127.8</v>
      </c>
      <c r="D22" s="134">
        <v>-79.2</v>
      </c>
      <c r="E22" s="134">
        <v>-167.2</v>
      </c>
      <c r="F22" s="134"/>
      <c r="G22" s="134">
        <v>-247</v>
      </c>
      <c r="H22" s="134">
        <v>-326.2</v>
      </c>
      <c r="I22" s="134">
        <v>-376.4</v>
      </c>
      <c r="J22" s="134"/>
      <c r="K22" s="134">
        <v>-57.2</v>
      </c>
      <c r="L22" s="134"/>
      <c r="M22" s="37">
        <v>-0.52</v>
      </c>
      <c r="N22" s="99"/>
      <c r="O22" s="117"/>
    </row>
    <row r="23" spans="1:15" ht="12.75" customHeight="1">
      <c r="A23" s="122" t="s">
        <v>214</v>
      </c>
      <c r="B23" s="134">
        <v>-59.9</v>
      </c>
      <c r="C23" s="134">
        <v>-84</v>
      </c>
      <c r="D23" s="134">
        <v>-48.4</v>
      </c>
      <c r="E23" s="134">
        <v>-138.4</v>
      </c>
      <c r="F23" s="134"/>
      <c r="G23" s="134">
        <v>-143.9</v>
      </c>
      <c r="H23" s="134">
        <v>-192.3</v>
      </c>
      <c r="I23" s="134">
        <v>-330.7</v>
      </c>
      <c r="J23" s="134"/>
      <c r="K23" s="134">
        <v>-57.2</v>
      </c>
      <c r="L23" s="134"/>
      <c r="M23" s="37">
        <v>-0.05</v>
      </c>
      <c r="N23" s="99"/>
      <c r="O23" s="117"/>
    </row>
    <row r="24" spans="1:15" ht="12.75" customHeight="1">
      <c r="A24" s="122" t="s">
        <v>66</v>
      </c>
      <c r="B24" s="83">
        <v>-59.3</v>
      </c>
      <c r="C24" s="83">
        <v>-26.900000000000006</v>
      </c>
      <c r="D24" s="83">
        <v>-30.8</v>
      </c>
      <c r="E24" s="83" t="s">
        <v>421</v>
      </c>
      <c r="F24" s="83"/>
      <c r="G24" s="83">
        <v>-86.2</v>
      </c>
      <c r="H24" s="83">
        <v>-117</v>
      </c>
      <c r="I24" s="83" t="s">
        <v>421</v>
      </c>
      <c r="J24" s="134"/>
      <c r="K24" s="134" t="s">
        <v>421</v>
      </c>
      <c r="L24" s="134"/>
      <c r="M24" s="37">
        <v>-1</v>
      </c>
      <c r="N24" s="99"/>
      <c r="O24" s="117"/>
    </row>
    <row r="25" spans="1:15" s="117" customFormat="1" ht="12.75" customHeight="1">
      <c r="A25" s="163" t="s">
        <v>147</v>
      </c>
      <c r="B25" s="83" t="s">
        <v>421</v>
      </c>
      <c r="C25" s="83">
        <v>-16.899999999999999</v>
      </c>
      <c r="D25" s="83" t="s">
        <v>421</v>
      </c>
      <c r="E25" s="83">
        <v>-28.8</v>
      </c>
      <c r="F25" s="83"/>
      <c r="G25" s="83">
        <v>-16.899999999999999</v>
      </c>
      <c r="H25" s="83">
        <v>-16.899999999999999</v>
      </c>
      <c r="I25" s="83">
        <v>-45.7</v>
      </c>
      <c r="J25" s="83"/>
      <c r="K25" s="83" t="s">
        <v>421</v>
      </c>
      <c r="L25" s="83"/>
      <c r="M25" s="37" t="s">
        <v>499</v>
      </c>
      <c r="N25" s="99"/>
    </row>
    <row r="26" spans="1:15" ht="12.75" customHeight="1">
      <c r="A26" s="115" t="s">
        <v>138</v>
      </c>
      <c r="B26" s="134">
        <v>-118.9</v>
      </c>
      <c r="C26" s="134">
        <v>-127.79999999999998</v>
      </c>
      <c r="D26" s="134">
        <v>-79.2</v>
      </c>
      <c r="E26" s="134">
        <v>-44</v>
      </c>
      <c r="F26" s="134"/>
      <c r="G26" s="134">
        <v>-246.7</v>
      </c>
      <c r="H26" s="134">
        <v>-325.89999999999998</v>
      </c>
      <c r="I26" s="134">
        <v>-369.9</v>
      </c>
      <c r="J26" s="134"/>
      <c r="K26" s="134">
        <v>-21.9</v>
      </c>
      <c r="L26" s="134"/>
      <c r="M26" s="37">
        <v>-0.82</v>
      </c>
      <c r="N26" s="99"/>
      <c r="O26" s="117"/>
    </row>
    <row r="27" spans="1:15" ht="12.75" customHeight="1">
      <c r="A27" s="115" t="s">
        <v>324</v>
      </c>
      <c r="B27" s="134">
        <v>-2.2000000000000002</v>
      </c>
      <c r="C27" s="134">
        <v>0.30000000000000027</v>
      </c>
      <c r="D27" s="134">
        <v>-0.7</v>
      </c>
      <c r="E27" s="134">
        <v>2.7</v>
      </c>
      <c r="F27" s="134"/>
      <c r="G27" s="134">
        <v>-1.9</v>
      </c>
      <c r="H27" s="134">
        <v>-2.6</v>
      </c>
      <c r="I27" s="134">
        <v>0.1</v>
      </c>
      <c r="J27" s="134"/>
      <c r="K27" s="134">
        <v>-1.8</v>
      </c>
      <c r="L27" s="134"/>
      <c r="M27" s="37">
        <v>-0.18</v>
      </c>
      <c r="N27" s="99"/>
      <c r="O27" s="117"/>
    </row>
    <row r="28" spans="1:15" ht="12.75" customHeight="1">
      <c r="A28" s="115" t="s">
        <v>517</v>
      </c>
      <c r="B28" s="83">
        <v>0</v>
      </c>
      <c r="C28" s="83">
        <v>0</v>
      </c>
      <c r="D28" s="83">
        <v>0</v>
      </c>
      <c r="E28" s="134">
        <v>-31</v>
      </c>
      <c r="F28" s="134"/>
      <c r="G28" s="83">
        <v>0</v>
      </c>
      <c r="H28" s="83">
        <v>0</v>
      </c>
      <c r="I28" s="134">
        <v>-31</v>
      </c>
      <c r="J28" s="134"/>
      <c r="K28" s="134" t="s">
        <v>421</v>
      </c>
      <c r="L28" s="134"/>
      <c r="M28" s="37" t="s">
        <v>499</v>
      </c>
      <c r="N28" s="99"/>
      <c r="O28" s="117"/>
    </row>
    <row r="29" spans="1:15" ht="4.5" customHeight="1">
      <c r="A29" s="115"/>
      <c r="B29" s="134"/>
      <c r="C29" s="134"/>
      <c r="D29" s="134"/>
      <c r="E29" s="134"/>
      <c r="F29" s="134"/>
      <c r="G29" s="134"/>
      <c r="H29" s="134"/>
      <c r="I29" s="134"/>
      <c r="J29" s="134"/>
      <c r="K29" s="134"/>
      <c r="L29" s="134"/>
      <c r="M29" s="37"/>
      <c r="N29" s="99"/>
      <c r="O29" s="117"/>
    </row>
    <row r="30" spans="1:15" s="316" customFormat="1" ht="17.25" customHeight="1">
      <c r="A30" s="318" t="s">
        <v>353</v>
      </c>
      <c r="B30" s="305">
        <v>11.5</v>
      </c>
      <c r="C30" s="305">
        <v>11.600000000000001</v>
      </c>
      <c r="D30" s="305">
        <v>64.7</v>
      </c>
      <c r="E30" s="305">
        <v>-3.2</v>
      </c>
      <c r="F30" s="305"/>
      <c r="G30" s="305">
        <v>23.1</v>
      </c>
      <c r="H30" s="305">
        <v>87.8</v>
      </c>
      <c r="I30" s="305">
        <v>84.6</v>
      </c>
      <c r="J30" s="305"/>
      <c r="K30" s="305">
        <v>88.8</v>
      </c>
      <c r="L30" s="305"/>
      <c r="M30" s="319">
        <v>6.72</v>
      </c>
      <c r="N30" s="308"/>
      <c r="O30" s="320"/>
    </row>
    <row r="31" spans="1:15" ht="4.5" customHeight="1">
      <c r="B31" s="134"/>
      <c r="C31" s="134"/>
      <c r="D31" s="134"/>
      <c r="E31" s="134"/>
      <c r="F31" s="134"/>
      <c r="G31" s="134"/>
      <c r="H31" s="134"/>
      <c r="I31" s="134"/>
      <c r="J31" s="134"/>
      <c r="K31" s="134"/>
      <c r="L31" s="134"/>
      <c r="M31" s="37"/>
      <c r="N31" s="117"/>
      <c r="O31" s="117"/>
    </row>
    <row r="32" spans="1:15" ht="12.75" customHeight="1">
      <c r="A32" s="107" t="s">
        <v>505</v>
      </c>
      <c r="B32" s="134">
        <v>-20.100000000000001</v>
      </c>
      <c r="C32" s="134">
        <v>-22.6</v>
      </c>
      <c r="D32" s="134">
        <v>-3.5</v>
      </c>
      <c r="E32" s="134">
        <v>3.2</v>
      </c>
      <c r="F32" s="134"/>
      <c r="G32" s="134">
        <v>-42.7</v>
      </c>
      <c r="H32" s="134">
        <v>-46.2</v>
      </c>
      <c r="I32" s="134">
        <v>-43</v>
      </c>
      <c r="J32" s="134"/>
      <c r="K32" s="134">
        <v>-23</v>
      </c>
      <c r="L32" s="134"/>
      <c r="M32" s="37">
        <v>0.14000000000000001</v>
      </c>
      <c r="N32" s="99"/>
      <c r="O32" s="117"/>
    </row>
    <row r="33" spans="1:15" ht="4.5" customHeight="1">
      <c r="B33" s="134"/>
      <c r="C33" s="134"/>
      <c r="D33" s="134"/>
      <c r="E33" s="134"/>
      <c r="F33" s="134"/>
      <c r="G33" s="134"/>
      <c r="H33" s="134"/>
      <c r="I33" s="134"/>
      <c r="J33" s="134"/>
      <c r="K33" s="134"/>
      <c r="L33" s="134"/>
      <c r="M33" s="37"/>
      <c r="N33" s="99"/>
      <c r="O33" s="117"/>
    </row>
    <row r="34" spans="1:15" s="321" customFormat="1" ht="17.25" customHeight="1">
      <c r="A34" s="318" t="s">
        <v>422</v>
      </c>
      <c r="B34" s="305">
        <v>-8.6</v>
      </c>
      <c r="C34" s="305">
        <v>-11.000000000000002</v>
      </c>
      <c r="D34" s="305">
        <v>61.2</v>
      </c>
      <c r="E34" s="305" t="s">
        <v>421</v>
      </c>
      <c r="F34" s="305"/>
      <c r="G34" s="305">
        <v>-19.600000000000001</v>
      </c>
      <c r="H34" s="305">
        <v>41.6</v>
      </c>
      <c r="I34" s="305">
        <v>41.6</v>
      </c>
      <c r="J34" s="305"/>
      <c r="K34" s="305">
        <v>65.8</v>
      </c>
      <c r="L34" s="305"/>
      <c r="M34" s="319" t="s">
        <v>500</v>
      </c>
      <c r="N34" s="308"/>
      <c r="O34" s="320"/>
    </row>
    <row r="35" spans="1:15" ht="4.5" customHeight="1">
      <c r="B35" s="136"/>
      <c r="C35" s="136"/>
      <c r="D35" s="136"/>
      <c r="E35" s="136"/>
      <c r="F35" s="136"/>
      <c r="G35" s="136"/>
      <c r="H35" s="136"/>
      <c r="I35" s="136"/>
      <c r="J35" s="136"/>
      <c r="K35" s="136"/>
      <c r="L35" s="136"/>
      <c r="M35" s="86"/>
      <c r="N35" s="117"/>
      <c r="O35" s="117"/>
    </row>
    <row r="36" spans="1:15" ht="12.75" customHeight="1">
      <c r="A36" s="107" t="s">
        <v>354</v>
      </c>
      <c r="B36" s="83">
        <v>0</v>
      </c>
      <c r="C36" s="83">
        <v>0</v>
      </c>
      <c r="D36" s="83">
        <v>0</v>
      </c>
      <c r="E36" s="83">
        <v>-5.5</v>
      </c>
      <c r="F36" s="83"/>
      <c r="G36" s="83">
        <v>0</v>
      </c>
      <c r="H36" s="83">
        <v>0</v>
      </c>
      <c r="I36" s="83">
        <v>-5.5</v>
      </c>
      <c r="J36" s="136"/>
      <c r="K36" s="83">
        <v>0</v>
      </c>
      <c r="L36" s="136"/>
      <c r="M36" s="37"/>
      <c r="N36" s="117"/>
      <c r="O36" s="117"/>
    </row>
    <row r="37" spans="1:15" ht="12.75" customHeight="1">
      <c r="A37" s="107" t="s">
        <v>350</v>
      </c>
      <c r="B37" s="83">
        <v>0</v>
      </c>
      <c r="C37" s="83">
        <v>0</v>
      </c>
      <c r="D37" s="83">
        <v>0</v>
      </c>
      <c r="E37" s="83" t="s">
        <v>421</v>
      </c>
      <c r="F37" s="83"/>
      <c r="G37" s="83">
        <v>0</v>
      </c>
      <c r="H37" s="83">
        <v>0</v>
      </c>
      <c r="I37" s="83" t="s">
        <v>421</v>
      </c>
      <c r="J37" s="83"/>
      <c r="K37" s="83">
        <v>0</v>
      </c>
      <c r="L37" s="83"/>
      <c r="M37" s="37"/>
      <c r="N37" s="117"/>
      <c r="O37" s="117"/>
    </row>
    <row r="38" spans="1:15" s="316" customFormat="1" ht="17.25" customHeight="1">
      <c r="A38" s="322" t="s">
        <v>148</v>
      </c>
      <c r="B38" s="305">
        <v>-8.6</v>
      </c>
      <c r="C38" s="323">
        <v>-11.000000000000002</v>
      </c>
      <c r="D38" s="323">
        <v>61.2</v>
      </c>
      <c r="E38" s="323">
        <v>-5.5</v>
      </c>
      <c r="F38" s="305"/>
      <c r="G38" s="323">
        <v>-19.600000000000001</v>
      </c>
      <c r="H38" s="323">
        <v>41.6</v>
      </c>
      <c r="I38" s="323">
        <v>36.1</v>
      </c>
      <c r="J38" s="305"/>
      <c r="K38" s="305">
        <v>65.8</v>
      </c>
      <c r="L38" s="305"/>
      <c r="M38" s="319" t="s">
        <v>500</v>
      </c>
      <c r="N38" s="308"/>
      <c r="O38" s="320"/>
    </row>
    <row r="39" spans="1:15" ht="12.75" customHeight="1">
      <c r="B39" s="135"/>
      <c r="C39" s="135"/>
      <c r="D39" s="135"/>
      <c r="E39" s="135"/>
      <c r="F39" s="135"/>
      <c r="G39" s="135"/>
      <c r="H39" s="135"/>
      <c r="I39" s="135"/>
      <c r="J39" s="135"/>
      <c r="K39" s="135"/>
      <c r="L39" s="135"/>
      <c r="N39" s="117"/>
      <c r="O39" s="117"/>
    </row>
    <row r="40" spans="1:15" s="252" customFormat="1" ht="12.75" customHeight="1">
      <c r="A40" s="113" t="s">
        <v>423</v>
      </c>
      <c r="B40" s="113">
        <v>-8.6</v>
      </c>
      <c r="C40" s="113">
        <v>-11.000000000000002</v>
      </c>
      <c r="D40" s="113">
        <v>61.2</v>
      </c>
      <c r="E40" s="285" t="s">
        <v>421</v>
      </c>
      <c r="F40" s="113"/>
      <c r="G40" s="113">
        <v>-19.600000000000001</v>
      </c>
      <c r="H40" s="285">
        <v>41.6</v>
      </c>
      <c r="I40" s="285">
        <v>41.6</v>
      </c>
      <c r="J40" s="253"/>
      <c r="K40" s="253">
        <v>65.8</v>
      </c>
      <c r="L40" s="253"/>
      <c r="M40" s="257" t="s">
        <v>500</v>
      </c>
      <c r="N40" s="254"/>
      <c r="O40" s="254"/>
    </row>
    <row r="41" spans="1:15" ht="12.75" customHeight="1">
      <c r="A41" s="115" t="s">
        <v>400</v>
      </c>
      <c r="B41" s="115">
        <v>-8.6</v>
      </c>
      <c r="C41" s="115">
        <v>-11.000000000000002</v>
      </c>
      <c r="D41" s="115">
        <v>61.2</v>
      </c>
      <c r="E41" s="286" t="s">
        <v>421</v>
      </c>
      <c r="F41" s="115"/>
      <c r="G41" s="115">
        <v>-19.600000000000001</v>
      </c>
      <c r="H41" s="286">
        <v>41.6</v>
      </c>
      <c r="I41" s="286">
        <v>41.6</v>
      </c>
      <c r="J41" s="135"/>
      <c r="K41" s="135">
        <v>63.6</v>
      </c>
      <c r="L41" s="135"/>
      <c r="M41" s="287" t="s">
        <v>500</v>
      </c>
      <c r="N41" s="117"/>
      <c r="O41" s="117"/>
    </row>
    <row r="42" spans="1:15" ht="12.75" customHeight="1">
      <c r="A42" s="115" t="s">
        <v>150</v>
      </c>
      <c r="B42" s="83">
        <v>0</v>
      </c>
      <c r="C42" s="83">
        <v>0</v>
      </c>
      <c r="D42" s="83">
        <v>0</v>
      </c>
      <c r="E42" s="83" t="s">
        <v>421</v>
      </c>
      <c r="F42" s="83"/>
      <c r="G42" s="83">
        <v>0</v>
      </c>
      <c r="H42" s="83">
        <v>0</v>
      </c>
      <c r="I42" s="83" t="s">
        <v>421</v>
      </c>
      <c r="J42" s="135"/>
      <c r="K42" s="135">
        <v>2.2000000000000002</v>
      </c>
      <c r="L42" s="135"/>
      <c r="M42" s="37" t="s">
        <v>499</v>
      </c>
      <c r="N42" s="117"/>
      <c r="O42" s="117"/>
    </row>
    <row r="43" spans="1:15" ht="12.75" customHeight="1">
      <c r="A43" s="115"/>
      <c r="B43" s="115"/>
      <c r="C43" s="115"/>
      <c r="D43" s="115"/>
      <c r="E43" s="286"/>
      <c r="F43" s="115"/>
      <c r="G43" s="115"/>
      <c r="H43" s="286"/>
      <c r="I43" s="286"/>
      <c r="J43" s="135"/>
      <c r="K43" s="135"/>
      <c r="L43" s="135"/>
      <c r="N43" s="117"/>
      <c r="O43" s="117"/>
    </row>
    <row r="44" spans="1:15" s="252" customFormat="1" ht="12.75" customHeight="1">
      <c r="A44" s="113" t="s">
        <v>424</v>
      </c>
      <c r="B44" s="113">
        <v>-8.6</v>
      </c>
      <c r="C44" s="113">
        <v>-11.000000000000002</v>
      </c>
      <c r="D44" s="113">
        <v>61.2</v>
      </c>
      <c r="E44" s="285">
        <v>-5.5</v>
      </c>
      <c r="F44" s="113"/>
      <c r="G44" s="113">
        <v>-19.600000000000001</v>
      </c>
      <c r="H44" s="285">
        <v>41.6</v>
      </c>
      <c r="I44" s="285">
        <v>36.1</v>
      </c>
      <c r="J44" s="253"/>
      <c r="K44" s="253">
        <v>65.8</v>
      </c>
      <c r="L44" s="253"/>
      <c r="M44" s="257" t="s">
        <v>500</v>
      </c>
      <c r="N44" s="254"/>
      <c r="O44" s="254"/>
    </row>
    <row r="45" spans="1:15" ht="12.75" customHeight="1">
      <c r="A45" s="115" t="s">
        <v>400</v>
      </c>
      <c r="B45" s="115">
        <v>-8.6</v>
      </c>
      <c r="C45" s="115">
        <v>-10.9</v>
      </c>
      <c r="D45" s="115">
        <v>61.2</v>
      </c>
      <c r="E45" s="286">
        <v>-5.5</v>
      </c>
      <c r="F45" s="115"/>
      <c r="G45" s="115">
        <v>-19.5</v>
      </c>
      <c r="H45" s="286">
        <v>41.6</v>
      </c>
      <c r="I45" s="286">
        <v>36.1</v>
      </c>
      <c r="J45" s="135"/>
      <c r="K45" s="135">
        <v>63.6</v>
      </c>
      <c r="L45" s="135"/>
      <c r="M45" s="287" t="s">
        <v>500</v>
      </c>
      <c r="N45" s="117"/>
      <c r="O45" s="117"/>
    </row>
    <row r="46" spans="1:15" ht="12.75" customHeight="1">
      <c r="A46" s="115" t="s">
        <v>150</v>
      </c>
      <c r="B46" s="83">
        <v>0</v>
      </c>
      <c r="C46" s="83">
        <v>-0.1</v>
      </c>
      <c r="D46" s="83">
        <v>0</v>
      </c>
      <c r="E46" s="83" t="s">
        <v>421</v>
      </c>
      <c r="F46" s="83"/>
      <c r="G46" s="83">
        <v>-0.1</v>
      </c>
      <c r="H46" s="83">
        <v>0</v>
      </c>
      <c r="I46" s="83" t="s">
        <v>421</v>
      </c>
      <c r="J46" s="135"/>
      <c r="K46" s="135">
        <v>2.2000000000000002</v>
      </c>
      <c r="L46" s="135"/>
      <c r="M46" s="37" t="s">
        <v>499</v>
      </c>
      <c r="N46" s="117"/>
      <c r="O46" s="117"/>
    </row>
    <row r="47" spans="1:15" ht="12.75" customHeight="1">
      <c r="B47" s="135"/>
      <c r="C47" s="135"/>
      <c r="D47" s="135"/>
      <c r="E47" s="135"/>
      <c r="F47" s="135"/>
      <c r="G47" s="135"/>
      <c r="H47" s="135"/>
      <c r="I47" s="135"/>
      <c r="J47" s="135"/>
      <c r="K47" s="135"/>
      <c r="L47" s="135"/>
      <c r="N47" s="117"/>
      <c r="O47" s="117"/>
    </row>
    <row r="48" spans="1:15" ht="12.75" customHeight="1">
      <c r="A48" s="252" t="s">
        <v>425</v>
      </c>
      <c r="B48" s="135"/>
      <c r="C48" s="135"/>
      <c r="D48" s="135"/>
      <c r="E48" s="135"/>
      <c r="F48" s="135"/>
      <c r="G48" s="135"/>
      <c r="H48" s="135"/>
      <c r="I48" s="135"/>
      <c r="J48" s="135"/>
      <c r="K48" s="135"/>
      <c r="L48" s="135"/>
      <c r="N48" s="117"/>
      <c r="O48" s="117"/>
    </row>
    <row r="49" spans="1:15" ht="12.75" customHeight="1">
      <c r="A49" s="107" t="s">
        <v>282</v>
      </c>
      <c r="B49" s="135">
        <v>116.421952</v>
      </c>
      <c r="C49" s="135">
        <v>115.94826500000001</v>
      </c>
      <c r="D49" s="135">
        <v>115.485135</v>
      </c>
      <c r="E49" s="136">
        <v>115.472902</v>
      </c>
      <c r="F49" s="135"/>
      <c r="G49" s="135">
        <v>116.184949</v>
      </c>
      <c r="H49" s="135">
        <v>115.949561</v>
      </c>
      <c r="I49" s="135">
        <v>115.829407</v>
      </c>
      <c r="J49" s="135"/>
      <c r="K49" s="135">
        <v>115.48336399999999</v>
      </c>
      <c r="L49" s="135"/>
      <c r="N49" s="117"/>
      <c r="O49" s="117"/>
    </row>
    <row r="50" spans="1:15" ht="12.75" customHeight="1">
      <c r="A50" s="107" t="s">
        <v>145</v>
      </c>
      <c r="B50" s="150">
        <v>-7.0000000000000007E-2</v>
      </c>
      <c r="C50" s="150">
        <v>-0.09</v>
      </c>
      <c r="D50" s="150">
        <v>0.53</v>
      </c>
      <c r="E50" s="296" t="s">
        <v>421</v>
      </c>
      <c r="F50" s="150"/>
      <c r="G50" s="150">
        <v>-0.17</v>
      </c>
      <c r="H50" s="150">
        <v>0.36</v>
      </c>
      <c r="I50" s="150">
        <v>0.36</v>
      </c>
      <c r="J50" s="150"/>
      <c r="K50" s="150">
        <v>0.55000000000000004</v>
      </c>
      <c r="L50" s="150"/>
      <c r="N50" s="117"/>
      <c r="O50" s="117"/>
    </row>
    <row r="51" spans="1:15" ht="12.75" customHeight="1">
      <c r="A51" s="107" t="s">
        <v>146</v>
      </c>
      <c r="B51" s="150">
        <v>-7.0000000000000007E-2</v>
      </c>
      <c r="C51" s="150">
        <v>-0.09</v>
      </c>
      <c r="D51" s="150">
        <v>0.53</v>
      </c>
      <c r="E51" s="296" t="s">
        <v>421</v>
      </c>
      <c r="F51" s="150"/>
      <c r="G51" s="150">
        <v>-0.17</v>
      </c>
      <c r="H51" s="150">
        <v>0.36</v>
      </c>
      <c r="I51" s="150">
        <v>0.36</v>
      </c>
      <c r="J51" s="150"/>
      <c r="K51" s="150">
        <v>0.55000000000000004</v>
      </c>
      <c r="L51" s="150"/>
      <c r="N51" s="117"/>
      <c r="O51" s="117"/>
    </row>
    <row r="52" spans="1:15" ht="12.75" customHeight="1">
      <c r="B52" s="135"/>
      <c r="C52" s="135"/>
      <c r="D52" s="135"/>
      <c r="E52" s="135"/>
      <c r="F52" s="135"/>
      <c r="G52" s="135"/>
      <c r="H52" s="135"/>
      <c r="I52" s="135"/>
      <c r="J52" s="135"/>
      <c r="K52" s="135"/>
      <c r="L52" s="135"/>
      <c r="N52" s="117"/>
      <c r="O52" s="117"/>
    </row>
    <row r="53" spans="1:15" s="113" customFormat="1" ht="12.75" customHeight="1">
      <c r="A53" s="118" t="s">
        <v>313</v>
      </c>
      <c r="B53" s="148"/>
      <c r="C53" s="148"/>
      <c r="D53" s="148"/>
      <c r="E53" s="148"/>
      <c r="F53" s="148"/>
      <c r="G53" s="148"/>
      <c r="H53" s="148"/>
      <c r="I53" s="148"/>
      <c r="J53" s="148"/>
      <c r="K53" s="148"/>
      <c r="L53" s="148"/>
      <c r="M53" s="138"/>
      <c r="N53" s="114"/>
    </row>
    <row r="54" spans="1:15" s="113" customFormat="1" ht="4.5" customHeight="1">
      <c r="A54" s="197"/>
      <c r="B54" s="148"/>
      <c r="C54" s="148"/>
      <c r="D54" s="148"/>
      <c r="E54" s="148"/>
      <c r="F54" s="148"/>
      <c r="G54" s="148"/>
      <c r="H54" s="148"/>
      <c r="I54" s="148"/>
      <c r="J54" s="148"/>
      <c r="K54" s="148"/>
      <c r="L54" s="148"/>
      <c r="M54" s="138"/>
      <c r="N54" s="114"/>
    </row>
    <row r="55" spans="1:15" s="113" customFormat="1" ht="12.75" customHeight="1">
      <c r="A55" s="199" t="s">
        <v>315</v>
      </c>
      <c r="B55" s="148"/>
      <c r="C55" s="148"/>
      <c r="D55" s="148"/>
      <c r="E55" s="148"/>
      <c r="F55" s="148"/>
      <c r="G55" s="148"/>
      <c r="H55" s="148"/>
      <c r="I55" s="148"/>
      <c r="J55" s="148"/>
      <c r="K55" s="148"/>
      <c r="L55" s="148"/>
      <c r="M55" s="138"/>
      <c r="N55" s="114"/>
    </row>
    <row r="56" spans="1:15" s="115" customFormat="1" ht="12.75" customHeight="1">
      <c r="A56" s="200" t="s">
        <v>304</v>
      </c>
      <c r="B56" s="205">
        <v>141.1</v>
      </c>
      <c r="C56" s="205">
        <v>142.80000000000001</v>
      </c>
      <c r="D56" s="205">
        <v>141</v>
      </c>
      <c r="E56" s="205">
        <v>141.4</v>
      </c>
      <c r="F56" s="205"/>
      <c r="G56" s="205">
        <v>284</v>
      </c>
      <c r="H56" s="289">
        <v>425</v>
      </c>
      <c r="I56" s="289">
        <v>566.4</v>
      </c>
      <c r="J56" s="205"/>
      <c r="K56" s="205">
        <v>141</v>
      </c>
      <c r="L56" s="205"/>
      <c r="M56" s="425" t="s">
        <v>499</v>
      </c>
      <c r="N56" s="116"/>
    </row>
    <row r="57" spans="1:15" s="115" customFormat="1" ht="12.75" customHeight="1">
      <c r="A57" s="200" t="s">
        <v>131</v>
      </c>
      <c r="B57" s="205">
        <v>139.9</v>
      </c>
      <c r="C57" s="205">
        <v>142.19999999999999</v>
      </c>
      <c r="D57" s="205">
        <v>144.1</v>
      </c>
      <c r="E57" s="205">
        <v>146.6</v>
      </c>
      <c r="F57" s="205"/>
      <c r="G57" s="205">
        <v>282.2</v>
      </c>
      <c r="H57" s="289">
        <v>426.3</v>
      </c>
      <c r="I57" s="289">
        <v>572.9</v>
      </c>
      <c r="J57" s="205"/>
      <c r="K57" s="205">
        <v>148</v>
      </c>
      <c r="L57" s="205"/>
      <c r="M57" s="425">
        <v>0.06</v>
      </c>
      <c r="N57" s="116"/>
    </row>
    <row r="58" spans="1:15" s="115" customFormat="1" ht="12.75" customHeight="1">
      <c r="A58" s="200" t="s">
        <v>305</v>
      </c>
      <c r="B58" s="205">
        <v>59.7</v>
      </c>
      <c r="C58" s="205">
        <v>61.599999999999994</v>
      </c>
      <c r="D58" s="205">
        <v>61.2</v>
      </c>
      <c r="E58" s="205">
        <v>60.5</v>
      </c>
      <c r="F58" s="205"/>
      <c r="G58" s="205">
        <v>121.3</v>
      </c>
      <c r="H58" s="289">
        <v>182.5</v>
      </c>
      <c r="I58" s="289">
        <v>243</v>
      </c>
      <c r="J58" s="205"/>
      <c r="K58" s="205">
        <v>60.4</v>
      </c>
      <c r="L58" s="205"/>
      <c r="M58" s="425">
        <v>0.01</v>
      </c>
      <c r="N58" s="116"/>
    </row>
    <row r="59" spans="1:15" s="328" customFormat="1" ht="17.25" customHeight="1">
      <c r="A59" s="324" t="s">
        <v>322</v>
      </c>
      <c r="B59" s="325">
        <v>340.7</v>
      </c>
      <c r="C59" s="325">
        <v>346.6</v>
      </c>
      <c r="D59" s="325">
        <v>346.3</v>
      </c>
      <c r="E59" s="325">
        <v>348.5</v>
      </c>
      <c r="F59" s="325"/>
      <c r="G59" s="325">
        <v>687.5</v>
      </c>
      <c r="H59" s="326">
        <v>1033.8</v>
      </c>
      <c r="I59" s="326">
        <v>1382.3</v>
      </c>
      <c r="J59" s="325"/>
      <c r="K59" s="325">
        <v>349.4</v>
      </c>
      <c r="L59" s="325"/>
      <c r="M59" s="426">
        <v>0.03</v>
      </c>
      <c r="N59" s="327"/>
    </row>
    <row r="60" spans="1:15" s="115" customFormat="1" ht="12.75" customHeight="1">
      <c r="A60" s="200" t="s">
        <v>306</v>
      </c>
      <c r="B60" s="205">
        <v>99.8</v>
      </c>
      <c r="C60" s="205">
        <v>150.79999999999998</v>
      </c>
      <c r="D60" s="205">
        <v>155.6</v>
      </c>
      <c r="E60" s="205">
        <v>151.5</v>
      </c>
      <c r="F60" s="205"/>
      <c r="G60" s="205">
        <v>257.39999999999998</v>
      </c>
      <c r="H60" s="289">
        <v>413</v>
      </c>
      <c r="I60" s="289">
        <v>564.5</v>
      </c>
      <c r="J60" s="205"/>
      <c r="K60" s="205">
        <v>133.9</v>
      </c>
      <c r="L60" s="205"/>
      <c r="M60" s="425">
        <v>0.34</v>
      </c>
      <c r="N60" s="116"/>
    </row>
    <row r="61" spans="1:15" s="328" customFormat="1" ht="17.25" customHeight="1">
      <c r="A61" s="324" t="s">
        <v>323</v>
      </c>
      <c r="B61" s="326">
        <v>440.5</v>
      </c>
      <c r="C61" s="326">
        <v>497.4</v>
      </c>
      <c r="D61" s="326">
        <v>501.9</v>
      </c>
      <c r="E61" s="326">
        <v>500</v>
      </c>
      <c r="F61" s="326"/>
      <c r="G61" s="326">
        <v>944.9</v>
      </c>
      <c r="H61" s="326">
        <v>1446.8</v>
      </c>
      <c r="I61" s="326">
        <v>1946.8</v>
      </c>
      <c r="J61" s="325"/>
      <c r="K61" s="325">
        <v>483.3</v>
      </c>
      <c r="L61" s="325"/>
      <c r="M61" s="426">
        <v>0.1</v>
      </c>
      <c r="N61" s="327"/>
    </row>
    <row r="62" spans="1:15" s="115" customFormat="1" ht="12.75" customHeight="1">
      <c r="A62" s="199" t="s">
        <v>0</v>
      </c>
      <c r="B62" s="205">
        <v>30.9</v>
      </c>
      <c r="C62" s="205">
        <v>29.8</v>
      </c>
      <c r="D62" s="205">
        <v>29.7</v>
      </c>
      <c r="E62" s="205">
        <v>31.9</v>
      </c>
      <c r="F62" s="205"/>
      <c r="G62" s="205">
        <v>60.6</v>
      </c>
      <c r="H62" s="289">
        <v>90.3</v>
      </c>
      <c r="I62" s="289">
        <v>122.2</v>
      </c>
      <c r="J62" s="205"/>
      <c r="K62" s="205">
        <v>33.9</v>
      </c>
      <c r="L62" s="205"/>
      <c r="M62" s="425">
        <v>0.1</v>
      </c>
      <c r="N62" s="116"/>
    </row>
    <row r="63" spans="1:15" s="115" customFormat="1" ht="12.75" customHeight="1">
      <c r="A63" s="199" t="s">
        <v>314</v>
      </c>
      <c r="B63" s="205">
        <v>81.099999999999994</v>
      </c>
      <c r="C63" s="205">
        <v>98.899999999999991</v>
      </c>
      <c r="D63" s="205">
        <v>89.7</v>
      </c>
      <c r="E63" s="205">
        <v>97.3</v>
      </c>
      <c r="F63" s="205"/>
      <c r="G63" s="205">
        <v>173.1</v>
      </c>
      <c r="H63" s="289">
        <v>262.8</v>
      </c>
      <c r="I63" s="289">
        <v>360.1</v>
      </c>
      <c r="J63" s="205"/>
      <c r="K63" s="205">
        <v>98.8</v>
      </c>
      <c r="L63" s="205"/>
      <c r="M63" s="425">
        <v>0.22</v>
      </c>
      <c r="N63" s="116"/>
    </row>
    <row r="64" spans="1:15" s="310" customFormat="1" ht="17.25" customHeight="1">
      <c r="A64" s="329" t="s">
        <v>10</v>
      </c>
      <c r="B64" s="330">
        <v>552.5</v>
      </c>
      <c r="C64" s="330">
        <v>626.09999999999991</v>
      </c>
      <c r="D64" s="330">
        <v>621.30000000000007</v>
      </c>
      <c r="E64" s="330">
        <v>629.20000000000005</v>
      </c>
      <c r="F64" s="330"/>
      <c r="G64" s="330">
        <v>1178.5999999999999</v>
      </c>
      <c r="H64" s="330">
        <v>1799.9</v>
      </c>
      <c r="I64" s="330">
        <v>2429.1</v>
      </c>
      <c r="J64" s="312"/>
      <c r="K64" s="312">
        <v>616</v>
      </c>
      <c r="L64" s="312"/>
      <c r="M64" s="317">
        <v>0.11</v>
      </c>
      <c r="N64" s="309"/>
    </row>
    <row r="65" spans="1:15" ht="12.75" customHeight="1">
      <c r="B65" s="135"/>
      <c r="C65" s="135"/>
      <c r="D65" s="135"/>
      <c r="E65" s="135"/>
      <c r="F65" s="135"/>
      <c r="G65" s="135"/>
      <c r="H65" s="135"/>
      <c r="I65" s="135"/>
      <c r="J65" s="135"/>
      <c r="K65" s="135"/>
      <c r="L65" s="135"/>
      <c r="N65" s="117"/>
      <c r="O65" s="117"/>
    </row>
    <row r="66" spans="1:15" ht="12.75" customHeight="1">
      <c r="A66" s="118" t="s">
        <v>76</v>
      </c>
      <c r="B66" s="135"/>
      <c r="C66" s="135"/>
      <c r="D66" s="135"/>
      <c r="E66" s="135"/>
      <c r="F66" s="135"/>
      <c r="G66" s="135"/>
      <c r="H66" s="135"/>
      <c r="I66" s="135"/>
      <c r="J66" s="135"/>
      <c r="K66" s="135"/>
      <c r="L66" s="135"/>
      <c r="N66" s="117"/>
      <c r="O66" s="117"/>
    </row>
    <row r="67" spans="1:15" ht="4.5" customHeight="1">
      <c r="A67" s="118"/>
      <c r="B67" s="135"/>
      <c r="C67" s="135"/>
      <c r="D67" s="135"/>
      <c r="E67" s="135"/>
      <c r="F67" s="135"/>
      <c r="G67" s="135"/>
      <c r="H67" s="135"/>
      <c r="I67" s="135"/>
      <c r="J67" s="135"/>
      <c r="K67" s="135"/>
      <c r="L67" s="135"/>
      <c r="N67" s="117"/>
      <c r="O67" s="117"/>
    </row>
    <row r="68" spans="1:15" ht="12.75" customHeight="1">
      <c r="A68" s="118"/>
      <c r="B68" s="135"/>
      <c r="C68" s="135"/>
      <c r="D68" s="135"/>
      <c r="E68" s="135"/>
      <c r="F68" s="135"/>
      <c r="G68" s="135"/>
      <c r="H68" s="135"/>
      <c r="I68" s="135"/>
      <c r="J68" s="135"/>
      <c r="K68" s="135"/>
      <c r="L68" s="135"/>
      <c r="N68" s="117"/>
      <c r="O68" s="117"/>
    </row>
    <row r="69" spans="1:15" ht="12.75" customHeight="1">
      <c r="A69" s="199" t="s">
        <v>402</v>
      </c>
      <c r="B69" s="135">
        <v>-33.799999999999997</v>
      </c>
      <c r="C69" s="135">
        <v>-37.400000000000006</v>
      </c>
      <c r="D69" s="135">
        <v>-39.700000000000003</v>
      </c>
      <c r="E69" s="135">
        <v>-38.299999999999997</v>
      </c>
      <c r="F69" s="135"/>
      <c r="G69" s="135">
        <v>-64.900000000000006</v>
      </c>
      <c r="H69" s="288">
        <v>-104.6</v>
      </c>
      <c r="I69" s="288">
        <v>-142.9</v>
      </c>
      <c r="J69" s="288"/>
      <c r="K69" s="83">
        <v>-49.1</v>
      </c>
      <c r="L69" s="288"/>
      <c r="M69" s="37">
        <v>0.45</v>
      </c>
      <c r="N69" s="117"/>
      <c r="O69" s="117"/>
    </row>
    <row r="70" spans="1:15" ht="12.75" customHeight="1">
      <c r="A70" s="199" t="s">
        <v>437</v>
      </c>
      <c r="B70" s="135">
        <v>-136.9</v>
      </c>
      <c r="C70" s="135">
        <v>-154.9</v>
      </c>
      <c r="D70" s="135">
        <v>-153.19999999999999</v>
      </c>
      <c r="E70" s="135">
        <v>-162.80000000000001</v>
      </c>
      <c r="F70" s="135"/>
      <c r="G70" s="135">
        <v>-291.8</v>
      </c>
      <c r="H70" s="288">
        <v>-445</v>
      </c>
      <c r="I70" s="288">
        <v>-607.79999999999995</v>
      </c>
      <c r="J70" s="288"/>
      <c r="K70" s="83">
        <v>-149.1</v>
      </c>
      <c r="L70" s="288"/>
      <c r="M70" s="37">
        <v>0.09</v>
      </c>
      <c r="N70" s="117"/>
      <c r="O70" s="117"/>
    </row>
    <row r="71" spans="1:15" ht="12.75" customHeight="1">
      <c r="A71" s="199" t="s">
        <v>403</v>
      </c>
      <c r="B71" s="135">
        <v>-56.8</v>
      </c>
      <c r="C71" s="135">
        <v>-67.3</v>
      </c>
      <c r="D71" s="135">
        <v>-63.4</v>
      </c>
      <c r="E71" s="135">
        <v>-70.900000000000006</v>
      </c>
      <c r="F71" s="135"/>
      <c r="G71" s="135">
        <v>-124.1</v>
      </c>
      <c r="H71" s="288">
        <v>-187.5</v>
      </c>
      <c r="I71" s="288">
        <v>-258.39999999999998</v>
      </c>
      <c r="J71" s="288"/>
      <c r="K71" s="83">
        <v>-63.9</v>
      </c>
      <c r="L71" s="288"/>
      <c r="M71" s="37">
        <v>0.13</v>
      </c>
      <c r="N71" s="117"/>
      <c r="O71" s="117"/>
    </row>
    <row r="72" spans="1:15" ht="12.75" customHeight="1">
      <c r="A72" s="199" t="s">
        <v>404</v>
      </c>
      <c r="B72" s="135">
        <v>-23.6</v>
      </c>
      <c r="C72" s="135">
        <v>-23.799999999999997</v>
      </c>
      <c r="D72" s="135">
        <v>-21.5</v>
      </c>
      <c r="E72" s="135">
        <v>-28.8</v>
      </c>
      <c r="F72" s="135"/>
      <c r="G72" s="135">
        <v>-47.4</v>
      </c>
      <c r="H72" s="288">
        <v>-68.900000000000006</v>
      </c>
      <c r="I72" s="288">
        <v>-97.7</v>
      </c>
      <c r="J72" s="288"/>
      <c r="K72" s="83">
        <v>-18.899999999999999</v>
      </c>
      <c r="L72" s="288"/>
      <c r="M72" s="37">
        <v>-0.2</v>
      </c>
      <c r="N72" s="117"/>
      <c r="O72" s="117"/>
    </row>
    <row r="73" spans="1:15" ht="12.75" customHeight="1">
      <c r="A73" s="199" t="s">
        <v>405</v>
      </c>
      <c r="B73" s="135">
        <v>-7.2</v>
      </c>
      <c r="C73" s="135">
        <v>-12.9</v>
      </c>
      <c r="D73" s="135">
        <v>-9.1</v>
      </c>
      <c r="E73" s="135">
        <v>-15</v>
      </c>
      <c r="F73" s="135"/>
      <c r="G73" s="135">
        <v>-26</v>
      </c>
      <c r="H73" s="288">
        <v>-35.1</v>
      </c>
      <c r="I73" s="288">
        <v>-50.1</v>
      </c>
      <c r="J73" s="288"/>
      <c r="K73" s="83">
        <v>-10.4</v>
      </c>
      <c r="L73" s="288"/>
      <c r="M73" s="37">
        <v>0.44</v>
      </c>
      <c r="N73" s="117"/>
      <c r="O73" s="117"/>
    </row>
    <row r="74" spans="1:15" ht="12.75" customHeight="1">
      <c r="A74" s="199" t="s">
        <v>406</v>
      </c>
      <c r="B74" s="135">
        <v>-32.1</v>
      </c>
      <c r="C74" s="135">
        <v>-39.400000000000006</v>
      </c>
      <c r="D74" s="135">
        <v>-39.1</v>
      </c>
      <c r="E74" s="135">
        <v>-44.1</v>
      </c>
      <c r="F74" s="135"/>
      <c r="G74" s="135">
        <v>-71.900000000000006</v>
      </c>
      <c r="H74" s="288">
        <v>-111</v>
      </c>
      <c r="I74" s="288">
        <v>-155.1</v>
      </c>
      <c r="J74" s="288"/>
      <c r="K74" s="83">
        <v>-35.200000000000003</v>
      </c>
      <c r="L74" s="288"/>
      <c r="M74" s="37">
        <v>0.1</v>
      </c>
      <c r="N74" s="117"/>
      <c r="O74" s="117"/>
    </row>
    <row r="75" spans="1:15" ht="12.75" customHeight="1">
      <c r="A75" s="116" t="s">
        <v>356</v>
      </c>
      <c r="B75" s="135">
        <v>0.2</v>
      </c>
      <c r="C75" s="84">
        <v>0</v>
      </c>
      <c r="D75" s="84">
        <v>-2.2999999999999998</v>
      </c>
      <c r="E75" s="84">
        <v>-0.4</v>
      </c>
      <c r="F75" s="135"/>
      <c r="G75" s="135">
        <v>0.2</v>
      </c>
      <c r="H75" s="288">
        <v>-2.1</v>
      </c>
      <c r="I75" s="288">
        <v>-2.5</v>
      </c>
      <c r="J75" s="288"/>
      <c r="K75" s="83" t="s">
        <v>421</v>
      </c>
      <c r="L75" s="288"/>
      <c r="M75" s="37">
        <v>-1</v>
      </c>
      <c r="N75" s="117"/>
      <c r="O75" s="117"/>
    </row>
    <row r="76" spans="1:15" ht="12.75" customHeight="1">
      <c r="A76" s="115" t="s">
        <v>283</v>
      </c>
      <c r="B76" s="135">
        <v>-1.1000000000000001</v>
      </c>
      <c r="C76" s="135">
        <v>-5.3000000000000007</v>
      </c>
      <c r="D76" s="135">
        <v>-0.7</v>
      </c>
      <c r="E76" s="135">
        <v>-1.3</v>
      </c>
      <c r="F76" s="135"/>
      <c r="G76" s="135">
        <v>-6.4</v>
      </c>
      <c r="H76" s="288">
        <v>-7.1</v>
      </c>
      <c r="I76" s="288">
        <v>-8.4</v>
      </c>
      <c r="J76" s="288"/>
      <c r="K76" s="83">
        <v>-0.4</v>
      </c>
      <c r="L76" s="288"/>
      <c r="M76" s="37">
        <v>-0.64</v>
      </c>
      <c r="N76" s="117"/>
      <c r="O76" s="117"/>
    </row>
    <row r="77" spans="1:15" ht="12.75" customHeight="1">
      <c r="A77" s="115" t="s">
        <v>16</v>
      </c>
      <c r="B77" s="135">
        <v>-1.1000000000000001</v>
      </c>
      <c r="C77" s="135">
        <v>-3.6</v>
      </c>
      <c r="D77" s="135">
        <v>-3.3</v>
      </c>
      <c r="E77" s="135">
        <v>-3.7</v>
      </c>
      <c r="F77" s="135"/>
      <c r="G77" s="135">
        <v>-4.7</v>
      </c>
      <c r="H77" s="288">
        <v>-8</v>
      </c>
      <c r="I77" s="288">
        <v>-11.7</v>
      </c>
      <c r="J77" s="288"/>
      <c r="K77" s="83">
        <v>-4.4000000000000004</v>
      </c>
      <c r="L77" s="288"/>
      <c r="M77" s="37">
        <v>3</v>
      </c>
      <c r="N77" s="117"/>
      <c r="O77" s="117"/>
    </row>
    <row r="78" spans="1:15" ht="12.75" customHeight="1">
      <c r="A78" s="115" t="s">
        <v>5</v>
      </c>
      <c r="B78" s="135">
        <v>-80.599999999999994</v>
      </c>
      <c r="C78" s="135">
        <v>-92.6</v>
      </c>
      <c r="D78" s="135">
        <v>-92.6</v>
      </c>
      <c r="E78" s="135">
        <v>-128.19999999999999</v>
      </c>
      <c r="F78" s="135"/>
      <c r="G78" s="135">
        <v>-173.2</v>
      </c>
      <c r="H78" s="288">
        <v>-265.8</v>
      </c>
      <c r="I78" s="288">
        <v>-394</v>
      </c>
      <c r="J78" s="288"/>
      <c r="K78" s="83">
        <v>-110</v>
      </c>
      <c r="L78" s="288"/>
      <c r="M78" s="37">
        <v>0.36</v>
      </c>
      <c r="N78" s="117"/>
      <c r="O78" s="117"/>
    </row>
    <row r="79" spans="1:15" ht="12.75" customHeight="1">
      <c r="A79" s="115" t="s">
        <v>6</v>
      </c>
      <c r="B79" s="135">
        <v>-32.200000000000003</v>
      </c>
      <c r="C79" s="135">
        <v>-39.5</v>
      </c>
      <c r="D79" s="135">
        <v>-41.8</v>
      </c>
      <c r="E79" s="135">
        <v>-45.5</v>
      </c>
      <c r="F79" s="135"/>
      <c r="G79" s="135">
        <v>-71.7</v>
      </c>
      <c r="H79" s="288">
        <v>-113.5</v>
      </c>
      <c r="I79" s="288">
        <v>-159</v>
      </c>
      <c r="J79" s="288"/>
      <c r="K79" s="83">
        <v>-42.6</v>
      </c>
      <c r="L79" s="288"/>
      <c r="M79" s="37">
        <v>0.32</v>
      </c>
      <c r="N79" s="117"/>
      <c r="O79" s="117"/>
    </row>
    <row r="80" spans="1:15" ht="12.75" customHeight="1">
      <c r="A80" s="115" t="s">
        <v>7</v>
      </c>
      <c r="B80" s="135">
        <v>-15.1</v>
      </c>
      <c r="C80" s="135">
        <v>-10.799999999999999</v>
      </c>
      <c r="D80" s="135">
        <v>-12.5</v>
      </c>
      <c r="E80" s="135">
        <v>-17.399999999999999</v>
      </c>
      <c r="F80" s="135"/>
      <c r="G80" s="135">
        <v>-25.9</v>
      </c>
      <c r="H80" s="288">
        <v>-38.4</v>
      </c>
      <c r="I80" s="288">
        <v>-55.8</v>
      </c>
      <c r="J80" s="288"/>
      <c r="K80" s="83">
        <v>-18</v>
      </c>
      <c r="L80" s="288"/>
      <c r="M80" s="37">
        <v>0.19</v>
      </c>
      <c r="N80" s="117"/>
      <c r="O80" s="117"/>
    </row>
    <row r="81" spans="1:15" ht="12.75" customHeight="1">
      <c r="A81" s="115" t="s">
        <v>498</v>
      </c>
      <c r="B81" s="84" t="s">
        <v>421</v>
      </c>
      <c r="C81" s="84">
        <v>0</v>
      </c>
      <c r="D81" s="84">
        <v>0</v>
      </c>
      <c r="E81" s="135">
        <v>-5.4</v>
      </c>
      <c r="F81" s="135"/>
      <c r="G81" s="135">
        <v>0</v>
      </c>
      <c r="H81" s="288">
        <v>0</v>
      </c>
      <c r="I81" s="288">
        <v>-5.4</v>
      </c>
      <c r="J81" s="288"/>
      <c r="K81" s="83" t="s">
        <v>421</v>
      </c>
      <c r="L81" s="288"/>
      <c r="M81" s="37" t="s">
        <v>499</v>
      </c>
      <c r="N81" s="117"/>
      <c r="O81" s="117"/>
    </row>
    <row r="82" spans="1:15" ht="12.75" customHeight="1">
      <c r="A82" s="115" t="s">
        <v>355</v>
      </c>
      <c r="B82" s="135">
        <v>0.4</v>
      </c>
      <c r="C82" s="135">
        <v>0.5</v>
      </c>
      <c r="D82" s="135">
        <v>2.5</v>
      </c>
      <c r="E82" s="135">
        <v>1.7</v>
      </c>
      <c r="F82" s="135"/>
      <c r="G82" s="135">
        <v>0.9</v>
      </c>
      <c r="H82" s="288">
        <v>3.4</v>
      </c>
      <c r="I82" s="288">
        <v>5.0999999999999996</v>
      </c>
      <c r="J82" s="288"/>
      <c r="K82" s="83">
        <v>-1.5</v>
      </c>
      <c r="L82" s="288"/>
      <c r="M82" s="37">
        <v>-4.75</v>
      </c>
      <c r="N82" s="117"/>
      <c r="O82" s="117"/>
    </row>
    <row r="83" spans="1:15" ht="4.5" customHeight="1">
      <c r="A83" s="199"/>
      <c r="B83" s="135"/>
      <c r="C83" s="135"/>
      <c r="D83" s="135"/>
      <c r="E83" s="135"/>
      <c r="F83" s="135"/>
      <c r="G83" s="135"/>
      <c r="H83" s="288"/>
      <c r="I83" s="107"/>
      <c r="J83" s="288"/>
      <c r="K83" s="83"/>
      <c r="L83" s="288"/>
      <c r="N83" s="117"/>
      <c r="O83" s="117"/>
    </row>
    <row r="84" spans="1:15" s="316" customFormat="1" ht="17.25" customHeight="1">
      <c r="A84" s="329" t="s">
        <v>68</v>
      </c>
      <c r="B84" s="305">
        <v>-419.9</v>
      </c>
      <c r="C84" s="305">
        <v>-487</v>
      </c>
      <c r="D84" s="305">
        <v>-476.7</v>
      </c>
      <c r="E84" s="305">
        <v>-560.1</v>
      </c>
      <c r="F84" s="305"/>
      <c r="G84" s="305">
        <v>-906.9</v>
      </c>
      <c r="H84" s="323">
        <v>-1383.6</v>
      </c>
      <c r="I84" s="323">
        <v>-1943.7</v>
      </c>
      <c r="J84" s="323"/>
      <c r="K84" s="323">
        <v>-503.5</v>
      </c>
      <c r="L84" s="323"/>
      <c r="M84" s="331">
        <v>0.2</v>
      </c>
      <c r="N84" s="315"/>
      <c r="O84" s="315"/>
    </row>
    <row r="85" spans="1:15" ht="12.75" customHeight="1">
      <c r="N85" s="117"/>
    </row>
    <row r="86" spans="1:15">
      <c r="A86" s="107" t="s">
        <v>248</v>
      </c>
    </row>
  </sheetData>
  <hyperlinks>
    <hyperlink ref="O2" location="Home!Print_Area" display="Return to Home page"/>
  </hyperlinks>
  <printOptions horizontalCentered="1"/>
  <pageMargins left="0.5" right="0.5" top="1.5" bottom="1.25" header="0" footer="0"/>
  <pageSetup paperSize="9" scale="42" orientation="landscape" r:id="rId1"/>
  <headerFooter alignWithMargins="0">
    <oddFooter>&amp;L&amp;7Telenet - Investor &amp; Analyst Toolkit&amp;R&amp;7Q1 2017 Results</oddFooter>
  </headerFooter>
  <legacyDrawingHF r:id="rId2"/>
</worksheet>
</file>

<file path=xl/worksheets/sheet5.xml><?xml version="1.0" encoding="utf-8"?>
<worksheet xmlns="http://schemas.openxmlformats.org/spreadsheetml/2006/main" xmlns:r="http://schemas.openxmlformats.org/officeDocument/2006/relationships">
  <sheetPr codeName="Sheet7">
    <tabColor rgb="FFF2CE00"/>
    <pageSetUpPr fitToPage="1"/>
  </sheetPr>
  <dimension ref="A1:R69"/>
  <sheetViews>
    <sheetView showGridLines="0" showRuler="0" zoomScale="90" zoomScaleNormal="90" workbookViewId="0">
      <selection sqref="A1:XFD1048576"/>
    </sheetView>
  </sheetViews>
  <sheetFormatPr defaultRowHeight="11.25"/>
  <cols>
    <col min="1" max="1" width="55.33203125" style="38" customWidth="1"/>
    <col min="2" max="5" width="11.6640625" style="38" customWidth="1"/>
    <col min="6" max="6" width="3.33203125" style="38" customWidth="1"/>
    <col min="7" max="9" width="11.6640625" style="38" customWidth="1"/>
    <col min="10" max="10" width="3.33203125" style="38" customWidth="1"/>
    <col min="11" max="11" width="11.6640625" style="38" customWidth="1"/>
    <col min="12" max="12" width="3.33203125" style="38" customWidth="1"/>
    <col min="13" max="13" width="11.6640625" style="38" customWidth="1"/>
    <col min="14" max="16" width="11.6640625" style="56" customWidth="1"/>
    <col min="17" max="17" width="9.33203125" style="38"/>
    <col min="18" max="18" width="25.6640625" style="38" customWidth="1"/>
    <col min="19" max="16384" width="9.33203125" style="38"/>
  </cols>
  <sheetData>
    <row r="1" spans="1:18" ht="36" customHeight="1" thickBot="1"/>
    <row r="2" spans="1:18" s="33" customFormat="1" ht="25.5" customHeight="1" thickTop="1" thickBot="1">
      <c r="A2" s="66" t="s">
        <v>285</v>
      </c>
      <c r="B2" s="110" t="s">
        <v>407</v>
      </c>
      <c r="C2" s="147" t="s">
        <v>448</v>
      </c>
      <c r="D2" s="147" t="s">
        <v>455</v>
      </c>
      <c r="E2" s="147" t="s">
        <v>473</v>
      </c>
      <c r="F2" s="147"/>
      <c r="G2" s="147" t="s">
        <v>449</v>
      </c>
      <c r="H2" s="147" t="s">
        <v>456</v>
      </c>
      <c r="I2" s="147" t="s">
        <v>474</v>
      </c>
      <c r="J2" s="147"/>
      <c r="K2" s="147" t="s">
        <v>557</v>
      </c>
      <c r="L2" s="147"/>
      <c r="M2" s="147" t="s">
        <v>1</v>
      </c>
      <c r="N2" s="258"/>
      <c r="O2" s="258"/>
      <c r="P2" s="258"/>
      <c r="R2" s="51" t="s">
        <v>65</v>
      </c>
    </row>
    <row r="3" spans="1:18" ht="12.75" customHeight="1">
      <c r="B3" s="123"/>
      <c r="C3" s="123"/>
      <c r="D3" s="123"/>
      <c r="E3" s="123"/>
      <c r="F3" s="123"/>
      <c r="G3" s="123"/>
      <c r="H3" s="123"/>
      <c r="I3" s="123"/>
      <c r="J3" s="123"/>
      <c r="K3" s="123"/>
      <c r="L3" s="123"/>
      <c r="M3" s="123"/>
      <c r="N3" s="260"/>
      <c r="O3" s="260"/>
      <c r="P3" s="260"/>
    </row>
    <row r="4" spans="1:18" s="39" customFormat="1" ht="17.25" customHeight="1">
      <c r="A4" s="344" t="s">
        <v>422</v>
      </c>
      <c r="B4" s="345">
        <v>-8.6</v>
      </c>
      <c r="C4" s="345">
        <v>-11.000000000000002</v>
      </c>
      <c r="D4" s="345">
        <v>61.2</v>
      </c>
      <c r="E4" s="346" t="s">
        <v>421</v>
      </c>
      <c r="F4" s="345"/>
      <c r="G4" s="345">
        <v>-19.600000000000001</v>
      </c>
      <c r="H4" s="345">
        <v>41.6</v>
      </c>
      <c r="I4" s="345">
        <v>41.6</v>
      </c>
      <c r="J4" s="345"/>
      <c r="K4" s="345">
        <v>65.8</v>
      </c>
      <c r="L4" s="345"/>
      <c r="M4" s="331" t="s">
        <v>500</v>
      </c>
      <c r="N4" s="259"/>
      <c r="O4" s="259"/>
      <c r="P4" s="259"/>
      <c r="Q4" s="332"/>
      <c r="R4" s="333"/>
    </row>
    <row r="5" spans="1:18" s="39" customFormat="1" ht="4.5" customHeight="1">
      <c r="B5" s="334"/>
      <c r="C5" s="334"/>
      <c r="D5" s="334"/>
      <c r="E5" s="335"/>
      <c r="F5" s="334"/>
      <c r="G5" s="334"/>
      <c r="H5" s="334"/>
      <c r="I5" s="334"/>
      <c r="J5" s="334"/>
      <c r="K5" s="334"/>
      <c r="L5" s="334"/>
      <c r="M5" s="335"/>
      <c r="N5" s="260"/>
      <c r="O5" s="260"/>
      <c r="P5" s="260"/>
    </row>
    <row r="6" spans="1:18" ht="12.75" customHeight="1">
      <c r="A6" s="34" t="s">
        <v>510</v>
      </c>
      <c r="B6" s="126">
        <v>20.100000000000001</v>
      </c>
      <c r="C6" s="126">
        <v>22.6</v>
      </c>
      <c r="D6" s="126">
        <v>3.5</v>
      </c>
      <c r="E6" s="127">
        <v>-3.2</v>
      </c>
      <c r="F6" s="126"/>
      <c r="G6" s="126">
        <v>42.7</v>
      </c>
      <c r="H6" s="126">
        <v>46.2</v>
      </c>
      <c r="I6" s="126">
        <v>43</v>
      </c>
      <c r="J6" s="126"/>
      <c r="K6" s="126">
        <v>23</v>
      </c>
      <c r="L6" s="126"/>
      <c r="M6" s="43">
        <v>0.14000000000000001</v>
      </c>
      <c r="N6" s="261"/>
      <c r="O6" s="261"/>
      <c r="P6" s="261"/>
      <c r="Q6" s="82"/>
    </row>
    <row r="7" spans="1:18" ht="12.75" customHeight="1">
      <c r="A7" s="34" t="s">
        <v>324</v>
      </c>
      <c r="B7" s="127">
        <v>2.2000000000000002</v>
      </c>
      <c r="C7" s="127">
        <v>-0.3</v>
      </c>
      <c r="D7" s="127">
        <v>0.7</v>
      </c>
      <c r="E7" s="127">
        <v>-2.7</v>
      </c>
      <c r="F7" s="127"/>
      <c r="G7" s="126">
        <v>1.9000000000000001</v>
      </c>
      <c r="H7" s="126">
        <v>2.6</v>
      </c>
      <c r="I7" s="127">
        <v>-0.1</v>
      </c>
      <c r="J7" s="127"/>
      <c r="K7" s="127">
        <v>1.8</v>
      </c>
      <c r="L7" s="127"/>
      <c r="M7" s="43">
        <v>-0.18</v>
      </c>
      <c r="N7" s="101"/>
      <c r="O7" s="101"/>
      <c r="P7" s="101"/>
      <c r="Q7" s="82"/>
    </row>
    <row r="8" spans="1:18" s="107" customFormat="1" ht="12.75" customHeight="1">
      <c r="A8" s="115" t="s">
        <v>497</v>
      </c>
      <c r="B8" s="83">
        <v>0</v>
      </c>
      <c r="C8" s="83">
        <v>0</v>
      </c>
      <c r="D8" s="83">
        <v>0</v>
      </c>
      <c r="E8" s="134">
        <v>31</v>
      </c>
      <c r="F8" s="134"/>
      <c r="G8" s="83">
        <v>0</v>
      </c>
      <c r="H8" s="83">
        <v>0</v>
      </c>
      <c r="I8" s="134">
        <v>31</v>
      </c>
      <c r="J8" s="134"/>
      <c r="K8" s="83">
        <v>0</v>
      </c>
      <c r="L8" s="134"/>
      <c r="M8" s="37" t="s">
        <v>499</v>
      </c>
      <c r="N8" s="99"/>
      <c r="O8" s="117"/>
    </row>
    <row r="9" spans="1:18" ht="12.75" customHeight="1">
      <c r="A9" s="34" t="s">
        <v>139</v>
      </c>
      <c r="B9" s="126">
        <v>118.9</v>
      </c>
      <c r="C9" s="126">
        <v>127.8</v>
      </c>
      <c r="D9" s="126">
        <v>79.2</v>
      </c>
      <c r="E9" s="127">
        <v>44</v>
      </c>
      <c r="F9" s="126"/>
      <c r="G9" s="126">
        <v>246.7</v>
      </c>
      <c r="H9" s="126">
        <v>325.89999999999998</v>
      </c>
      <c r="I9" s="126">
        <v>369.9</v>
      </c>
      <c r="J9" s="126"/>
      <c r="K9" s="126">
        <v>21.9</v>
      </c>
      <c r="L9" s="126"/>
      <c r="M9" s="43">
        <v>-0.82</v>
      </c>
      <c r="N9" s="261"/>
      <c r="O9" s="261"/>
      <c r="P9" s="261"/>
      <c r="Q9" s="82"/>
    </row>
    <row r="10" spans="1:18" ht="12.75" customHeight="1">
      <c r="A10" s="34" t="s">
        <v>58</v>
      </c>
      <c r="B10" s="126">
        <v>127.5</v>
      </c>
      <c r="C10" s="126">
        <v>142.4</v>
      </c>
      <c r="D10" s="126">
        <v>144.4</v>
      </c>
      <c r="E10" s="127">
        <v>194.8</v>
      </c>
      <c r="F10" s="126"/>
      <c r="G10" s="126">
        <v>269.89999999999998</v>
      </c>
      <c r="H10" s="126">
        <v>414.29999999999995</v>
      </c>
      <c r="I10" s="126">
        <v>609.1</v>
      </c>
      <c r="J10" s="126"/>
      <c r="K10" s="126">
        <v>172.1</v>
      </c>
      <c r="L10" s="126"/>
      <c r="M10" s="43">
        <v>0.35</v>
      </c>
      <c r="N10" s="261"/>
      <c r="O10" s="261"/>
      <c r="P10" s="261"/>
      <c r="Q10" s="82"/>
    </row>
    <row r="11" spans="1:18" ht="4.5" customHeight="1">
      <c r="B11" s="123"/>
      <c r="C11" s="123"/>
      <c r="D11" s="123"/>
      <c r="E11" s="293"/>
      <c r="F11" s="123"/>
      <c r="G11" s="123"/>
      <c r="H11" s="123"/>
      <c r="I11" s="123"/>
      <c r="J11" s="123"/>
      <c r="K11" s="123"/>
      <c r="L11" s="123"/>
      <c r="M11" s="293"/>
      <c r="N11" s="260"/>
      <c r="O11" s="260"/>
      <c r="P11" s="260"/>
    </row>
    <row r="12" spans="1:18" s="350" customFormat="1" ht="17.25" customHeight="1">
      <c r="A12" s="347" t="s">
        <v>8</v>
      </c>
      <c r="B12" s="346">
        <v>260.10000000000002</v>
      </c>
      <c r="C12" s="346">
        <v>281.5</v>
      </c>
      <c r="D12" s="346">
        <v>289</v>
      </c>
      <c r="E12" s="346">
        <v>263.89999999999998</v>
      </c>
      <c r="F12" s="346"/>
      <c r="G12" s="346">
        <v>541.6</v>
      </c>
      <c r="H12" s="346">
        <v>830.6</v>
      </c>
      <c r="I12" s="346">
        <v>1094.5</v>
      </c>
      <c r="J12" s="346"/>
      <c r="K12" s="346">
        <v>284.60000000000002</v>
      </c>
      <c r="L12" s="346"/>
      <c r="M12" s="319">
        <v>0.09</v>
      </c>
      <c r="N12" s="348"/>
      <c r="O12" s="348"/>
      <c r="P12" s="348"/>
      <c r="Q12" s="349"/>
    </row>
    <row r="13" spans="1:18" ht="4.5" customHeight="1">
      <c r="B13" s="123"/>
      <c r="C13" s="123"/>
      <c r="D13" s="123"/>
      <c r="E13" s="293"/>
      <c r="F13" s="123"/>
      <c r="G13" s="123"/>
      <c r="H13" s="123"/>
      <c r="I13" s="123"/>
      <c r="J13" s="123"/>
      <c r="K13" s="123"/>
      <c r="L13" s="123"/>
      <c r="M13" s="293"/>
      <c r="N13" s="260"/>
      <c r="O13" s="260"/>
      <c r="P13" s="260"/>
    </row>
    <row r="14" spans="1:18" ht="12.75" customHeight="1">
      <c r="A14" s="34" t="s">
        <v>16</v>
      </c>
      <c r="B14" s="126">
        <v>1.1000000000000001</v>
      </c>
      <c r="C14" s="126">
        <v>3.6</v>
      </c>
      <c r="D14" s="126">
        <v>3.3</v>
      </c>
      <c r="E14" s="127">
        <v>3.7</v>
      </c>
      <c r="F14" s="126"/>
      <c r="G14" s="126">
        <v>4.7</v>
      </c>
      <c r="H14" s="126">
        <v>8</v>
      </c>
      <c r="I14" s="126">
        <v>11.7</v>
      </c>
      <c r="J14" s="126"/>
      <c r="K14" s="126">
        <v>4.4000000000000004</v>
      </c>
      <c r="L14" s="126"/>
      <c r="M14" s="43">
        <v>3</v>
      </c>
      <c r="N14" s="261"/>
      <c r="O14" s="261"/>
      <c r="P14" s="261"/>
      <c r="Q14" s="82"/>
    </row>
    <row r="15" spans="1:18" ht="12.75" customHeight="1">
      <c r="A15" s="34" t="s">
        <v>283</v>
      </c>
      <c r="B15" s="127">
        <v>1.1000000000000001</v>
      </c>
      <c r="C15" s="127">
        <v>5.3</v>
      </c>
      <c r="D15" s="127">
        <v>0.7</v>
      </c>
      <c r="E15" s="127">
        <v>1.3</v>
      </c>
      <c r="F15" s="127"/>
      <c r="G15" s="126">
        <v>6.4</v>
      </c>
      <c r="H15" s="126">
        <v>7.1000000000000005</v>
      </c>
      <c r="I15" s="127">
        <v>8.4</v>
      </c>
      <c r="J15" s="127"/>
      <c r="K15" s="127">
        <v>0.4</v>
      </c>
      <c r="L15" s="127"/>
      <c r="M15" s="43">
        <v>-0.64</v>
      </c>
      <c r="N15" s="101"/>
      <c r="O15" s="101"/>
      <c r="P15" s="101"/>
      <c r="Q15" s="82"/>
      <c r="R15" s="93"/>
    </row>
    <row r="16" spans="1:18" ht="12.75" customHeight="1">
      <c r="A16" s="116" t="s">
        <v>356</v>
      </c>
      <c r="B16" s="127">
        <v>-0.2</v>
      </c>
      <c r="C16" s="42">
        <v>0</v>
      </c>
      <c r="D16" s="42">
        <v>2.2999999999999998</v>
      </c>
      <c r="E16" s="216">
        <v>0.4</v>
      </c>
      <c r="F16" s="127"/>
      <c r="G16" s="126">
        <v>-0.2</v>
      </c>
      <c r="H16" s="126">
        <v>2.0999999999999996</v>
      </c>
      <c r="I16" s="127">
        <v>2.5</v>
      </c>
      <c r="J16" s="127"/>
      <c r="K16" s="127" t="s">
        <v>421</v>
      </c>
      <c r="L16" s="127"/>
      <c r="M16" s="43">
        <v>-1</v>
      </c>
      <c r="N16" s="101"/>
      <c r="O16" s="101"/>
      <c r="P16" s="101"/>
    </row>
    <row r="17" spans="1:18" ht="4.5" customHeight="1">
      <c r="B17" s="123"/>
      <c r="C17" s="123"/>
      <c r="D17" s="123"/>
      <c r="E17" s="293"/>
      <c r="F17" s="123"/>
      <c r="G17" s="123"/>
      <c r="H17" s="123"/>
      <c r="I17" s="123"/>
      <c r="J17" s="123"/>
      <c r="K17" s="123"/>
      <c r="L17" s="123"/>
      <c r="M17" s="293"/>
      <c r="N17" s="260"/>
      <c r="O17" s="260"/>
      <c r="P17" s="260"/>
    </row>
    <row r="18" spans="1:18" s="357" customFormat="1" ht="17.25" customHeight="1">
      <c r="A18" s="351" t="s">
        <v>357</v>
      </c>
      <c r="B18" s="352">
        <v>262.10000000000002</v>
      </c>
      <c r="C18" s="352">
        <v>290.39999999999998</v>
      </c>
      <c r="D18" s="352">
        <v>295.3</v>
      </c>
      <c r="E18" s="353">
        <v>269.3</v>
      </c>
      <c r="F18" s="352"/>
      <c r="G18" s="352">
        <v>552.5</v>
      </c>
      <c r="H18" s="352">
        <v>847.8</v>
      </c>
      <c r="I18" s="352">
        <v>1117.0999999999999</v>
      </c>
      <c r="J18" s="352"/>
      <c r="K18" s="352">
        <v>289.39999999999998</v>
      </c>
      <c r="L18" s="352"/>
      <c r="M18" s="354">
        <v>0.1</v>
      </c>
      <c r="N18" s="355"/>
      <c r="O18" s="355"/>
      <c r="P18" s="355"/>
      <c r="Q18" s="356"/>
    </row>
    <row r="19" spans="1:18" s="343" customFormat="1" ht="17.25" customHeight="1">
      <c r="A19" s="358" t="s">
        <v>79</v>
      </c>
      <c r="B19" s="359">
        <v>0.47438914027149326</v>
      </c>
      <c r="C19" s="359">
        <v>0.46400000000000002</v>
      </c>
      <c r="D19" s="359">
        <v>0.47499999999999998</v>
      </c>
      <c r="E19" s="360">
        <v>0.42799999999999999</v>
      </c>
      <c r="F19" s="359"/>
      <c r="G19" s="359">
        <v>0.46899999999999997</v>
      </c>
      <c r="H19" s="359">
        <v>0.47099999999999997</v>
      </c>
      <c r="I19" s="359">
        <v>0.46</v>
      </c>
      <c r="J19" s="359"/>
      <c r="K19" s="359">
        <v>0.47</v>
      </c>
      <c r="L19" s="359"/>
      <c r="M19" s="361"/>
      <c r="N19" s="362"/>
      <c r="O19" s="362"/>
      <c r="P19" s="362"/>
    </row>
    <row r="20" spans="1:18" s="343" customFormat="1" ht="17.25" customHeight="1">
      <c r="A20" s="337" t="s">
        <v>518</v>
      </c>
      <c r="B20" s="338">
        <v>-7.9196851464356146E-3</v>
      </c>
      <c r="C20" s="338">
        <v>-5.5238095238095237E-3</v>
      </c>
      <c r="D20" s="338">
        <v>-9.8140495867768598E-3</v>
      </c>
      <c r="E20" s="339" t="s">
        <v>499</v>
      </c>
      <c r="F20" s="338"/>
      <c r="G20" s="338">
        <v>-3.2592077831827657E-3</v>
      </c>
      <c r="H20" s="338">
        <v>-2.4492979719188766E-3</v>
      </c>
      <c r="I20" s="338">
        <v>1.7000000000000001E-2</v>
      </c>
      <c r="J20" s="338"/>
      <c r="K20" s="338">
        <v>0.107</v>
      </c>
      <c r="L20" s="338"/>
      <c r="M20" s="340"/>
      <c r="N20" s="341"/>
      <c r="O20" s="341"/>
      <c r="P20" s="341"/>
      <c r="Q20" s="336"/>
      <c r="R20" s="342"/>
    </row>
    <row r="21" spans="1:18" ht="4.5" customHeight="1">
      <c r="B21" s="126"/>
      <c r="C21" s="126"/>
      <c r="D21" s="126"/>
      <c r="E21" s="126"/>
      <c r="F21" s="126"/>
      <c r="G21" s="126"/>
      <c r="H21" s="126"/>
      <c r="I21" s="126"/>
      <c r="J21" s="126"/>
      <c r="K21" s="126"/>
      <c r="L21" s="126"/>
      <c r="M21" s="139"/>
      <c r="N21" s="261"/>
      <c r="O21" s="261"/>
      <c r="P21" s="261"/>
    </row>
    <row r="23" spans="1:18" ht="12.75" customHeight="1">
      <c r="A23" s="107" t="s">
        <v>248</v>
      </c>
      <c r="B23" s="206"/>
      <c r="C23" s="206"/>
      <c r="D23" s="206"/>
      <c r="E23" s="206"/>
      <c r="F23" s="206"/>
      <c r="G23" s="206"/>
      <c r="H23" s="206"/>
      <c r="I23" s="206"/>
      <c r="J23" s="206"/>
      <c r="K23" s="206"/>
      <c r="L23" s="206"/>
      <c r="M23" s="139"/>
      <c r="N23" s="261"/>
      <c r="O23" s="261"/>
      <c r="P23" s="261"/>
    </row>
    <row r="24" spans="1:18" ht="12.75" customHeight="1">
      <c r="A24" s="34"/>
      <c r="B24" s="206"/>
      <c r="C24" s="206"/>
      <c r="D24" s="206"/>
      <c r="E24" s="206"/>
      <c r="F24" s="206"/>
      <c r="G24" s="206"/>
      <c r="H24" s="206"/>
      <c r="I24" s="206"/>
      <c r="J24" s="206"/>
      <c r="K24" s="206"/>
      <c r="L24" s="206"/>
      <c r="M24" s="139"/>
      <c r="N24" s="261"/>
      <c r="O24" s="261"/>
      <c r="P24" s="261"/>
    </row>
    <row r="25" spans="1:18" ht="21.75" customHeight="1">
      <c r="A25" s="191"/>
      <c r="B25" s="209"/>
      <c r="C25" s="209"/>
      <c r="D25" s="209"/>
      <c r="E25" s="209"/>
      <c r="F25" s="209"/>
      <c r="G25" s="209"/>
      <c r="H25" s="209"/>
      <c r="I25" s="209"/>
      <c r="J25" s="209"/>
      <c r="K25" s="209"/>
      <c r="L25" s="209"/>
      <c r="M25" s="210"/>
      <c r="N25" s="262"/>
      <c r="O25" s="262"/>
      <c r="P25" s="262"/>
    </row>
    <row r="26" spans="1:18">
      <c r="B26" s="209"/>
      <c r="C26" s="209"/>
      <c r="D26" s="209"/>
      <c r="E26" s="209"/>
      <c r="F26" s="209"/>
      <c r="G26" s="209"/>
      <c r="H26" s="209"/>
      <c r="I26" s="209"/>
      <c r="J26" s="209"/>
      <c r="K26" s="209"/>
      <c r="L26" s="209"/>
    </row>
    <row r="27" spans="1:18">
      <c r="B27" s="209"/>
      <c r="C27" s="209"/>
      <c r="D27" s="209"/>
      <c r="E27" s="209"/>
      <c r="F27" s="209"/>
      <c r="G27" s="209"/>
      <c r="H27" s="209"/>
      <c r="I27" s="209"/>
      <c r="J27" s="209"/>
      <c r="K27" s="209"/>
      <c r="L27" s="209"/>
      <c r="M27" s="210"/>
      <c r="N27" s="262"/>
      <c r="O27" s="262"/>
      <c r="P27" s="262"/>
    </row>
    <row r="28" spans="1:18">
      <c r="B28" s="209"/>
      <c r="C28" s="209"/>
      <c r="D28" s="209"/>
      <c r="E28" s="209"/>
      <c r="F28" s="209"/>
      <c r="G28" s="209"/>
      <c r="H28" s="209"/>
      <c r="I28" s="209"/>
      <c r="J28" s="209"/>
      <c r="K28" s="209"/>
      <c r="L28" s="209"/>
    </row>
    <row r="29" spans="1:18">
      <c r="B29" s="209"/>
      <c r="C29" s="209"/>
      <c r="D29" s="209"/>
      <c r="E29" s="209"/>
      <c r="F29" s="209"/>
      <c r="G29" s="209"/>
      <c r="H29" s="209"/>
      <c r="I29" s="209"/>
      <c r="J29" s="209"/>
      <c r="K29" s="209"/>
      <c r="L29" s="209"/>
      <c r="M29" s="210"/>
      <c r="N29" s="262"/>
      <c r="O29" s="262"/>
      <c r="P29" s="262"/>
    </row>
    <row r="30" spans="1:18">
      <c r="A30" s="32"/>
      <c r="B30" s="209"/>
      <c r="C30" s="209"/>
      <c r="D30" s="209"/>
      <c r="E30" s="209"/>
      <c r="F30" s="209"/>
      <c r="G30" s="209"/>
      <c r="H30" s="209"/>
      <c r="I30" s="209"/>
      <c r="J30" s="209"/>
      <c r="K30" s="209"/>
      <c r="L30" s="209"/>
    </row>
    <row r="31" spans="1:18">
      <c r="A31" s="32"/>
      <c r="B31" s="209"/>
      <c r="C31" s="209"/>
      <c r="D31" s="209"/>
      <c r="E31" s="209"/>
      <c r="F31" s="209"/>
      <c r="G31" s="209"/>
      <c r="H31" s="209"/>
      <c r="I31" s="209"/>
      <c r="J31" s="209"/>
      <c r="K31" s="209"/>
      <c r="L31" s="209"/>
      <c r="M31" s="210"/>
      <c r="N31" s="262"/>
      <c r="O31" s="262"/>
      <c r="P31" s="262"/>
    </row>
    <row r="32" spans="1:18">
      <c r="B32" s="209"/>
      <c r="C32" s="209"/>
      <c r="D32" s="209"/>
      <c r="E32" s="209"/>
      <c r="F32" s="209"/>
      <c r="G32" s="209"/>
      <c r="H32" s="209"/>
      <c r="I32" s="209"/>
      <c r="J32" s="209"/>
      <c r="K32" s="209"/>
      <c r="L32" s="209"/>
    </row>
    <row r="33" spans="2:16">
      <c r="B33" s="209"/>
      <c r="C33" s="209"/>
      <c r="D33" s="209"/>
      <c r="E33" s="209"/>
      <c r="F33" s="209"/>
      <c r="G33" s="209"/>
      <c r="H33" s="209"/>
      <c r="I33" s="209"/>
      <c r="J33" s="209"/>
      <c r="K33" s="209"/>
      <c r="L33" s="209"/>
      <c r="M33" s="210"/>
      <c r="N33" s="262"/>
      <c r="O33" s="262"/>
      <c r="P33" s="262"/>
    </row>
    <row r="34" spans="2:16">
      <c r="B34" s="209"/>
      <c r="C34" s="209"/>
      <c r="D34" s="209"/>
      <c r="E34" s="209"/>
      <c r="F34" s="209"/>
      <c r="G34" s="209"/>
      <c r="H34" s="209"/>
      <c r="I34" s="209"/>
      <c r="J34" s="209"/>
      <c r="K34" s="209"/>
      <c r="L34" s="209"/>
      <c r="M34" s="210"/>
      <c r="N34" s="262"/>
      <c r="O34" s="262"/>
      <c r="P34" s="262"/>
    </row>
    <row r="35" spans="2:16">
      <c r="B35" s="209"/>
      <c r="C35" s="209"/>
      <c r="D35" s="209"/>
      <c r="E35" s="209"/>
      <c r="F35" s="209"/>
      <c r="G35" s="209"/>
      <c r="H35" s="209"/>
      <c r="I35" s="209"/>
      <c r="J35" s="209"/>
      <c r="K35" s="209"/>
      <c r="L35" s="209"/>
    </row>
    <row r="36" spans="2:16">
      <c r="B36" s="209"/>
      <c r="C36" s="209"/>
      <c r="D36" s="209"/>
      <c r="E36" s="209"/>
      <c r="F36" s="209"/>
      <c r="G36" s="209"/>
      <c r="H36" s="209"/>
      <c r="I36" s="209"/>
      <c r="J36" s="209"/>
      <c r="K36" s="209"/>
      <c r="L36" s="209"/>
    </row>
    <row r="37" spans="2:16">
      <c r="B37" s="209"/>
      <c r="C37" s="209"/>
      <c r="D37" s="209"/>
      <c r="E37" s="209"/>
      <c r="F37" s="209"/>
      <c r="G37" s="209"/>
      <c r="H37" s="209"/>
      <c r="I37" s="209"/>
      <c r="J37" s="209"/>
      <c r="K37" s="209"/>
      <c r="L37" s="209"/>
    </row>
    <row r="38" spans="2:16">
      <c r="B38" s="209"/>
      <c r="C38" s="209"/>
      <c r="D38" s="209"/>
      <c r="E38" s="209"/>
      <c r="F38" s="209"/>
      <c r="G38" s="209"/>
      <c r="H38" s="209"/>
      <c r="I38" s="209"/>
      <c r="J38" s="209"/>
      <c r="K38" s="209"/>
      <c r="L38" s="209"/>
    </row>
    <row r="39" spans="2:16">
      <c r="B39" s="209"/>
      <c r="C39" s="209"/>
      <c r="D39" s="209"/>
      <c r="E39" s="209"/>
      <c r="F39" s="209"/>
      <c r="G39" s="209"/>
      <c r="H39" s="209"/>
      <c r="I39" s="209"/>
      <c r="J39" s="209"/>
      <c r="K39" s="209"/>
      <c r="L39" s="209"/>
    </row>
    <row r="40" spans="2:16">
      <c r="B40" s="209"/>
      <c r="C40" s="209"/>
      <c r="D40" s="209"/>
      <c r="E40" s="209"/>
      <c r="F40" s="209"/>
      <c r="G40" s="209"/>
      <c r="H40" s="209"/>
      <c r="I40" s="209"/>
      <c r="J40" s="209"/>
      <c r="K40" s="209"/>
      <c r="L40" s="209"/>
    </row>
    <row r="41" spans="2:16">
      <c r="B41" s="209"/>
      <c r="C41" s="209"/>
      <c r="D41" s="209"/>
      <c r="E41" s="209"/>
      <c r="F41" s="209"/>
      <c r="G41" s="209"/>
      <c r="H41" s="209"/>
      <c r="I41" s="209"/>
      <c r="J41" s="209"/>
      <c r="K41" s="209"/>
      <c r="L41" s="209"/>
    </row>
    <row r="42" spans="2:16">
      <c r="B42" s="209"/>
      <c r="C42" s="209"/>
      <c r="D42" s="209"/>
      <c r="E42" s="209"/>
      <c r="F42" s="209"/>
      <c r="G42" s="209"/>
      <c r="H42" s="209"/>
      <c r="I42" s="209"/>
      <c r="J42" s="209"/>
      <c r="K42" s="209"/>
      <c r="L42" s="209"/>
    </row>
    <row r="43" spans="2:16">
      <c r="B43" s="209"/>
      <c r="C43" s="209"/>
      <c r="D43" s="209"/>
      <c r="E43" s="209"/>
      <c r="F43" s="209"/>
      <c r="G43" s="209"/>
      <c r="H43" s="209"/>
      <c r="I43" s="209"/>
      <c r="J43" s="209"/>
      <c r="K43" s="209"/>
      <c r="L43" s="209"/>
      <c r="M43" s="210"/>
      <c r="N43" s="262"/>
      <c r="O43" s="262"/>
      <c r="P43" s="262"/>
    </row>
    <row r="44" spans="2:16">
      <c r="B44" s="209"/>
      <c r="C44" s="209"/>
      <c r="D44" s="209"/>
      <c r="E44" s="209"/>
      <c r="F44" s="209"/>
      <c r="G44" s="209"/>
      <c r="H44" s="209"/>
      <c r="I44" s="209"/>
      <c r="J44" s="209"/>
      <c r="K44" s="209"/>
      <c r="L44" s="209"/>
      <c r="M44" s="210"/>
      <c r="N44" s="262"/>
      <c r="O44" s="262"/>
      <c r="P44" s="262"/>
    </row>
    <row r="45" spans="2:16">
      <c r="B45" s="209"/>
      <c r="C45" s="209"/>
      <c r="D45" s="209"/>
      <c r="E45" s="209"/>
      <c r="F45" s="209"/>
      <c r="G45" s="209"/>
      <c r="H45" s="209"/>
      <c r="I45" s="209"/>
      <c r="J45" s="209"/>
      <c r="K45" s="209"/>
      <c r="L45" s="209"/>
      <c r="M45" s="210"/>
      <c r="N45" s="262"/>
      <c r="O45" s="262"/>
      <c r="P45" s="262"/>
    </row>
    <row r="46" spans="2:16">
      <c r="B46" s="209"/>
      <c r="C46" s="209"/>
      <c r="D46" s="209"/>
      <c r="E46" s="209"/>
      <c r="F46" s="209"/>
      <c r="G46" s="209"/>
      <c r="H46" s="209"/>
      <c r="I46" s="209"/>
      <c r="J46" s="209"/>
      <c r="K46" s="209"/>
      <c r="L46" s="209"/>
      <c r="M46" s="210"/>
      <c r="N46" s="262"/>
      <c r="O46" s="262"/>
      <c r="P46" s="262"/>
    </row>
    <row r="47" spans="2:16">
      <c r="B47" s="209"/>
      <c r="C47" s="209"/>
      <c r="D47" s="209"/>
      <c r="E47" s="209"/>
      <c r="F47" s="209"/>
      <c r="G47" s="209"/>
      <c r="H47" s="209"/>
      <c r="I47" s="209"/>
      <c r="J47" s="209"/>
      <c r="K47" s="209"/>
      <c r="L47" s="209"/>
      <c r="M47" s="210"/>
      <c r="N47" s="262"/>
      <c r="O47" s="262"/>
      <c r="P47" s="262"/>
    </row>
    <row r="48" spans="2:16">
      <c r="B48" s="209"/>
      <c r="C48" s="209"/>
      <c r="D48" s="209"/>
      <c r="E48" s="209"/>
      <c r="F48" s="209"/>
      <c r="G48" s="209"/>
      <c r="H48" s="209"/>
      <c r="I48" s="209"/>
      <c r="J48" s="209"/>
      <c r="K48" s="209"/>
      <c r="L48" s="209"/>
      <c r="M48" s="210"/>
      <c r="N48" s="262"/>
      <c r="O48" s="262"/>
      <c r="P48" s="262"/>
    </row>
    <row r="49" spans="2:16">
      <c r="B49" s="209"/>
      <c r="C49" s="209"/>
      <c r="D49" s="209"/>
      <c r="E49" s="209"/>
      <c r="F49" s="209"/>
      <c r="G49" s="209"/>
      <c r="H49" s="209"/>
      <c r="I49" s="209"/>
      <c r="J49" s="209"/>
      <c r="K49" s="209"/>
      <c r="L49" s="209"/>
      <c r="M49" s="210"/>
      <c r="N49" s="262"/>
      <c r="O49" s="262"/>
      <c r="P49" s="262"/>
    </row>
    <row r="50" spans="2:16">
      <c r="B50" s="209"/>
      <c r="C50" s="209"/>
      <c r="D50" s="209"/>
      <c r="E50" s="209"/>
      <c r="F50" s="209"/>
      <c r="G50" s="209"/>
      <c r="H50" s="209"/>
      <c r="I50" s="209"/>
      <c r="J50" s="209"/>
      <c r="K50" s="209"/>
      <c r="L50" s="209"/>
      <c r="M50" s="210"/>
      <c r="N50" s="262"/>
      <c r="O50" s="262"/>
      <c r="P50" s="262"/>
    </row>
    <row r="51" spans="2:16">
      <c r="B51" s="209"/>
      <c r="C51" s="209"/>
      <c r="D51" s="209"/>
      <c r="E51" s="209"/>
      <c r="F51" s="209"/>
      <c r="G51" s="209"/>
      <c r="H51" s="209"/>
      <c r="I51" s="209"/>
      <c r="J51" s="209"/>
      <c r="K51" s="209"/>
      <c r="L51" s="209"/>
    </row>
    <row r="52" spans="2:16">
      <c r="B52" s="209"/>
      <c r="C52" s="209"/>
      <c r="D52" s="209"/>
      <c r="E52" s="209"/>
      <c r="F52" s="209"/>
      <c r="G52" s="209"/>
      <c r="H52" s="209"/>
      <c r="I52" s="209"/>
      <c r="J52" s="209"/>
      <c r="K52" s="209"/>
      <c r="L52" s="209"/>
      <c r="M52" s="210"/>
      <c r="N52" s="262"/>
      <c r="O52" s="262"/>
      <c r="P52" s="262"/>
    </row>
    <row r="53" spans="2:16">
      <c r="B53" s="209"/>
      <c r="C53" s="209"/>
      <c r="D53" s="209"/>
      <c r="E53" s="209"/>
      <c r="F53" s="209"/>
      <c r="G53" s="209"/>
      <c r="H53" s="209"/>
      <c r="I53" s="209"/>
      <c r="J53" s="209"/>
      <c r="K53" s="209"/>
      <c r="L53" s="209"/>
    </row>
    <row r="54" spans="2:16">
      <c r="B54" s="209"/>
      <c r="C54" s="209"/>
      <c r="D54" s="209"/>
      <c r="E54" s="209"/>
      <c r="F54" s="209"/>
      <c r="G54" s="209"/>
      <c r="H54" s="209"/>
      <c r="I54" s="209"/>
      <c r="J54" s="209"/>
      <c r="K54" s="209"/>
      <c r="L54" s="209"/>
    </row>
    <row r="55" spans="2:16">
      <c r="B55" s="209"/>
      <c r="C55" s="209"/>
      <c r="D55" s="209"/>
      <c r="E55" s="209"/>
      <c r="F55" s="209"/>
      <c r="G55" s="209"/>
      <c r="H55" s="209"/>
      <c r="I55" s="209"/>
      <c r="J55" s="209"/>
      <c r="K55" s="209"/>
      <c r="L55" s="209"/>
    </row>
    <row r="56" spans="2:16">
      <c r="B56" s="209"/>
      <c r="C56" s="209"/>
      <c r="D56" s="209"/>
      <c r="E56" s="209"/>
      <c r="F56" s="209"/>
      <c r="G56" s="209"/>
      <c r="H56" s="209"/>
      <c r="I56" s="209"/>
      <c r="J56" s="209"/>
      <c r="K56" s="209"/>
      <c r="L56" s="209"/>
      <c r="M56" s="210"/>
      <c r="N56" s="262"/>
      <c r="O56" s="262"/>
      <c r="P56" s="262"/>
    </row>
    <row r="57" spans="2:16">
      <c r="B57" s="209"/>
      <c r="C57" s="209"/>
      <c r="D57" s="209"/>
      <c r="E57" s="209"/>
      <c r="F57" s="209"/>
      <c r="G57" s="209"/>
      <c r="H57" s="209"/>
      <c r="I57" s="209"/>
      <c r="J57" s="209"/>
      <c r="K57" s="209"/>
      <c r="L57" s="209"/>
    </row>
    <row r="58" spans="2:16">
      <c r="B58" s="209"/>
      <c r="C58" s="209"/>
      <c r="D58" s="209"/>
      <c r="E58" s="209"/>
      <c r="F58" s="209"/>
      <c r="G58" s="209"/>
      <c r="H58" s="209"/>
      <c r="I58" s="209"/>
      <c r="J58" s="209"/>
      <c r="K58" s="209"/>
      <c r="L58" s="209"/>
    </row>
    <row r="59" spans="2:16">
      <c r="B59" s="209"/>
      <c r="C59" s="209"/>
      <c r="D59" s="209"/>
      <c r="E59" s="209"/>
      <c r="F59" s="209"/>
      <c r="G59" s="209"/>
      <c r="H59" s="209"/>
      <c r="I59" s="209"/>
      <c r="J59" s="209"/>
      <c r="K59" s="209"/>
      <c r="L59" s="209"/>
    </row>
    <row r="60" spans="2:16">
      <c r="B60" s="209"/>
      <c r="C60" s="209"/>
      <c r="D60" s="209"/>
      <c r="E60" s="209"/>
      <c r="F60" s="209"/>
      <c r="G60" s="209"/>
      <c r="H60" s="209"/>
      <c r="I60" s="209"/>
      <c r="J60" s="209"/>
      <c r="K60" s="209"/>
      <c r="L60" s="209"/>
    </row>
    <row r="61" spans="2:16">
      <c r="B61" s="209"/>
      <c r="C61" s="209"/>
      <c r="D61" s="209"/>
      <c r="E61" s="209"/>
      <c r="F61" s="209"/>
      <c r="G61" s="209"/>
      <c r="H61" s="209"/>
      <c r="I61" s="209"/>
      <c r="J61" s="209"/>
      <c r="K61" s="209"/>
      <c r="L61" s="209"/>
    </row>
    <row r="62" spans="2:16">
      <c r="B62" s="209"/>
      <c r="C62" s="209"/>
      <c r="D62" s="209"/>
      <c r="E62" s="209"/>
      <c r="F62" s="209"/>
      <c r="G62" s="209"/>
      <c r="H62" s="209"/>
      <c r="I62" s="209"/>
      <c r="J62" s="209"/>
      <c r="K62" s="209"/>
      <c r="L62" s="209"/>
    </row>
    <row r="63" spans="2:16">
      <c r="B63" s="209"/>
      <c r="C63" s="209"/>
      <c r="D63" s="209"/>
      <c r="E63" s="209"/>
      <c r="F63" s="209"/>
      <c r="G63" s="209"/>
      <c r="H63" s="209"/>
      <c r="I63" s="209"/>
      <c r="J63" s="209"/>
      <c r="K63" s="209"/>
      <c r="L63" s="209"/>
    </row>
    <row r="64" spans="2:16">
      <c r="B64" s="209"/>
      <c r="C64" s="209"/>
      <c r="D64" s="209"/>
      <c r="E64" s="209"/>
      <c r="F64" s="209"/>
      <c r="G64" s="209"/>
      <c r="H64" s="209"/>
      <c r="I64" s="209"/>
      <c r="J64" s="209"/>
      <c r="K64" s="209"/>
      <c r="L64" s="209"/>
    </row>
    <row r="65" spans="2:12">
      <c r="B65" s="209"/>
      <c r="C65" s="209"/>
      <c r="D65" s="209"/>
      <c r="E65" s="209"/>
      <c r="F65" s="209"/>
      <c r="G65" s="209"/>
      <c r="H65" s="209"/>
      <c r="I65" s="209"/>
      <c r="J65" s="209"/>
      <c r="K65" s="209"/>
      <c r="L65" s="209"/>
    </row>
    <row r="66" spans="2:12">
      <c r="B66" s="209"/>
      <c r="C66" s="209"/>
      <c r="D66" s="209"/>
      <c r="E66" s="209"/>
      <c r="F66" s="209"/>
      <c r="G66" s="209"/>
      <c r="H66" s="209"/>
      <c r="I66" s="209"/>
      <c r="J66" s="209"/>
      <c r="K66" s="209"/>
      <c r="L66" s="209"/>
    </row>
    <row r="67" spans="2:12">
      <c r="B67" s="209"/>
      <c r="C67" s="209"/>
      <c r="D67" s="209"/>
      <c r="E67" s="209"/>
      <c r="F67" s="209"/>
      <c r="G67" s="209"/>
      <c r="H67" s="209"/>
      <c r="I67" s="209"/>
      <c r="J67" s="209"/>
      <c r="K67" s="209"/>
      <c r="L67" s="209"/>
    </row>
    <row r="68" spans="2:12">
      <c r="B68" s="209"/>
      <c r="C68" s="209"/>
      <c r="D68" s="209"/>
      <c r="E68" s="209"/>
      <c r="F68" s="209"/>
      <c r="G68" s="209"/>
      <c r="H68" s="209"/>
      <c r="I68" s="209"/>
      <c r="J68" s="209"/>
      <c r="K68" s="209"/>
      <c r="L68" s="209"/>
    </row>
    <row r="69" spans="2:12">
      <c r="B69" s="209"/>
      <c r="C69" s="209"/>
      <c r="D69" s="209"/>
      <c r="E69" s="209"/>
      <c r="F69" s="209"/>
      <c r="G69" s="209"/>
      <c r="H69" s="209"/>
      <c r="I69" s="209"/>
      <c r="J69" s="209"/>
      <c r="K69" s="209"/>
      <c r="L69" s="209"/>
    </row>
  </sheetData>
  <hyperlinks>
    <hyperlink ref="R2" location="Home!Print_Area" display="Return to Home page"/>
  </hyperlinks>
  <printOptions horizontalCentered="1"/>
  <pageMargins left="0.5" right="0.5" top="1.5" bottom="1.25" header="0" footer="0"/>
  <pageSetup paperSize="9" scale="58" orientation="landscape" r:id="rId1"/>
  <headerFooter alignWithMargins="0">
    <oddFooter>&amp;L&amp;7Telenet - Investor &amp; Analyst Toolkit&amp;R&amp;7Q1 2017 Results</oddFooter>
  </headerFooter>
  <legacyDrawingHF r:id="rId2"/>
</worksheet>
</file>

<file path=xl/worksheets/sheet6.xml><?xml version="1.0" encoding="utf-8"?>
<worksheet xmlns="http://schemas.openxmlformats.org/spreadsheetml/2006/main" xmlns:r="http://schemas.openxmlformats.org/officeDocument/2006/relationships">
  <sheetPr codeName="Sheet3" enableFormatConditionsCalculation="0">
    <tabColor rgb="FFF2CE00"/>
    <pageSetUpPr fitToPage="1"/>
  </sheetPr>
  <dimension ref="A1:U75"/>
  <sheetViews>
    <sheetView showGridLines="0" zoomScale="90" zoomScaleNormal="90" workbookViewId="0">
      <selection sqref="A1:XFD1048576"/>
    </sheetView>
  </sheetViews>
  <sheetFormatPr defaultRowHeight="11.25"/>
  <cols>
    <col min="1" max="1" width="81.83203125" style="38" customWidth="1"/>
    <col min="2" max="5" width="11.6640625" style="40" customWidth="1"/>
    <col min="6" max="6" width="3.33203125" style="40" customWidth="1"/>
    <col min="7" max="9" width="11.6640625" style="40" customWidth="1"/>
    <col min="10" max="10" width="3.33203125" style="40" customWidth="1"/>
    <col min="11" max="11" width="11.6640625" style="40" customWidth="1"/>
    <col min="12" max="12" width="3.33203125" style="40" customWidth="1"/>
    <col min="13" max="13" width="11.6640625" style="40" customWidth="1"/>
    <col min="14" max="16" width="11.6640625" style="264" customWidth="1"/>
    <col min="17" max="17" width="9.33203125" style="39"/>
    <col min="18" max="18" width="21.5" style="38" customWidth="1"/>
    <col min="19" max="16384" width="9.33203125" style="38"/>
  </cols>
  <sheetData>
    <row r="1" spans="1:21" ht="28.5" customHeight="1" thickBot="1"/>
    <row r="2" spans="1:21" s="33" customFormat="1" ht="25.5" customHeight="1" thickTop="1" thickBot="1">
      <c r="A2" s="66" t="s">
        <v>285</v>
      </c>
      <c r="B2" s="149" t="s">
        <v>407</v>
      </c>
      <c r="C2" s="147" t="s">
        <v>448</v>
      </c>
      <c r="D2" s="147" t="s">
        <v>455</v>
      </c>
      <c r="E2" s="147" t="s">
        <v>473</v>
      </c>
      <c r="F2" s="147"/>
      <c r="G2" s="147" t="s">
        <v>449</v>
      </c>
      <c r="H2" s="147" t="s">
        <v>456</v>
      </c>
      <c r="I2" s="147" t="s">
        <v>474</v>
      </c>
      <c r="J2" s="147"/>
      <c r="K2" s="147" t="s">
        <v>557</v>
      </c>
      <c r="L2" s="147"/>
      <c r="M2" s="147" t="s">
        <v>1</v>
      </c>
      <c r="N2" s="263"/>
      <c r="O2" s="263"/>
      <c r="P2" s="263"/>
      <c r="Q2" s="41"/>
      <c r="R2" s="51" t="s">
        <v>65</v>
      </c>
    </row>
    <row r="3" spans="1:21" ht="12.75" customHeight="1">
      <c r="B3" s="69"/>
      <c r="C3" s="69"/>
      <c r="D3" s="69"/>
      <c r="E3" s="69"/>
      <c r="F3" s="69"/>
      <c r="G3" s="69"/>
      <c r="H3" s="69"/>
      <c r="I3" s="69"/>
      <c r="J3" s="69"/>
      <c r="K3" s="69"/>
      <c r="L3" s="69"/>
      <c r="M3" s="69"/>
      <c r="N3" s="74"/>
      <c r="O3" s="74"/>
      <c r="P3" s="74"/>
      <c r="Q3" s="56"/>
      <c r="R3" s="25"/>
      <c r="S3" s="25"/>
      <c r="T3" s="25"/>
      <c r="U3" s="25"/>
    </row>
    <row r="4" spans="1:21" ht="12.75" customHeight="1">
      <c r="A4" s="35" t="s">
        <v>153</v>
      </c>
      <c r="Q4" s="56"/>
      <c r="R4" s="25"/>
      <c r="S4" s="25"/>
      <c r="T4" s="25"/>
      <c r="U4" s="25"/>
    </row>
    <row r="5" spans="1:21" ht="12.75" customHeight="1">
      <c r="A5" s="32" t="s">
        <v>422</v>
      </c>
      <c r="B5" s="127">
        <v>-8.6</v>
      </c>
      <c r="C5" s="127">
        <v>-11.000000000000002</v>
      </c>
      <c r="D5" s="127">
        <v>61.2</v>
      </c>
      <c r="E5" s="127" t="s">
        <v>421</v>
      </c>
      <c r="F5" s="127"/>
      <c r="G5" s="127">
        <v>-19.600000000000001</v>
      </c>
      <c r="H5" s="127">
        <v>41.6</v>
      </c>
      <c r="I5" s="127">
        <v>41.6</v>
      </c>
      <c r="J5" s="127"/>
      <c r="K5" s="127">
        <v>65.8</v>
      </c>
      <c r="L5" s="127"/>
      <c r="M5" s="268" t="s">
        <v>500</v>
      </c>
      <c r="N5" s="101"/>
      <c r="O5" s="101"/>
      <c r="P5" s="101"/>
      <c r="Q5" s="98"/>
      <c r="R5" s="99"/>
      <c r="S5" s="99"/>
      <c r="T5" s="100"/>
      <c r="U5" s="25"/>
    </row>
    <row r="6" spans="1:21" ht="12.75" customHeight="1">
      <c r="A6" s="38" t="s">
        <v>438</v>
      </c>
      <c r="B6" s="127">
        <v>127.5</v>
      </c>
      <c r="C6" s="127">
        <v>142.39999999999998</v>
      </c>
      <c r="D6" s="127">
        <v>146.69999999999999</v>
      </c>
      <c r="E6" s="127">
        <v>195</v>
      </c>
      <c r="F6" s="127"/>
      <c r="G6" s="127">
        <v>269.89999999999998</v>
      </c>
      <c r="H6" s="127">
        <v>416.6</v>
      </c>
      <c r="I6" s="127">
        <v>611.6</v>
      </c>
      <c r="J6" s="127"/>
      <c r="K6" s="127">
        <v>172.1</v>
      </c>
      <c r="L6" s="127"/>
      <c r="M6" s="268">
        <v>0.35</v>
      </c>
      <c r="N6" s="101"/>
      <c r="O6" s="101"/>
      <c r="P6" s="101"/>
      <c r="Q6" s="98"/>
      <c r="R6" s="99"/>
      <c r="S6" s="99"/>
      <c r="T6" s="25"/>
      <c r="U6" s="25"/>
    </row>
    <row r="7" spans="1:21" ht="12.75" customHeight="1">
      <c r="A7" s="32" t="s">
        <v>81</v>
      </c>
      <c r="B7" s="127">
        <v>-40.9</v>
      </c>
      <c r="C7" s="127">
        <v>2.8999999999999986</v>
      </c>
      <c r="D7" s="127">
        <v>16.600000000000001</v>
      </c>
      <c r="E7" s="127">
        <v>-3.4</v>
      </c>
      <c r="F7" s="127"/>
      <c r="G7" s="127">
        <v>-38</v>
      </c>
      <c r="H7" s="127">
        <v>-21.4</v>
      </c>
      <c r="I7" s="127">
        <v>-24.8</v>
      </c>
      <c r="J7" s="127"/>
      <c r="K7" s="127">
        <v>12.5</v>
      </c>
      <c r="L7" s="127"/>
      <c r="M7" s="268" t="s">
        <v>500</v>
      </c>
      <c r="N7" s="101"/>
      <c r="O7" s="101"/>
      <c r="P7" s="101"/>
      <c r="Q7" s="98"/>
      <c r="R7" s="99"/>
      <c r="S7" s="99"/>
      <c r="T7" s="25"/>
      <c r="U7" s="25"/>
    </row>
    <row r="8" spans="1:21" ht="12.75" customHeight="1">
      <c r="A8" s="32" t="s">
        <v>510</v>
      </c>
      <c r="B8" s="127">
        <v>20.100000000000001</v>
      </c>
      <c r="C8" s="127">
        <v>22.6</v>
      </c>
      <c r="D8" s="127">
        <v>3.5</v>
      </c>
      <c r="E8" s="127">
        <v>-3.2</v>
      </c>
      <c r="F8" s="127"/>
      <c r="G8" s="127">
        <v>42.7</v>
      </c>
      <c r="H8" s="127">
        <v>46.2</v>
      </c>
      <c r="I8" s="127">
        <v>43</v>
      </c>
      <c r="J8" s="127"/>
      <c r="K8" s="127">
        <v>23</v>
      </c>
      <c r="L8" s="127"/>
      <c r="M8" s="268">
        <v>0.14000000000000001</v>
      </c>
      <c r="N8" s="101"/>
      <c r="O8" s="101"/>
      <c r="P8" s="101"/>
      <c r="Q8" s="98"/>
      <c r="R8" s="99"/>
      <c r="S8" s="99"/>
      <c r="T8" s="25"/>
      <c r="U8" s="25"/>
    </row>
    <row r="9" spans="1:21" ht="12.75" customHeight="1">
      <c r="A9" s="32" t="s">
        <v>439</v>
      </c>
      <c r="B9" s="127">
        <v>59.6</v>
      </c>
      <c r="C9" s="127">
        <v>84</v>
      </c>
      <c r="D9" s="127">
        <v>48.4</v>
      </c>
      <c r="E9" s="127">
        <v>138.30000000000001</v>
      </c>
      <c r="F9" s="127"/>
      <c r="G9" s="127">
        <v>143.6</v>
      </c>
      <c r="H9" s="127">
        <v>192</v>
      </c>
      <c r="I9" s="127">
        <v>330.3</v>
      </c>
      <c r="J9" s="127"/>
      <c r="K9" s="127">
        <v>37.1</v>
      </c>
      <c r="L9" s="127"/>
      <c r="M9" s="268">
        <v>-0.38</v>
      </c>
      <c r="N9" s="101"/>
      <c r="O9" s="101"/>
      <c r="P9" s="101"/>
      <c r="Q9" s="98"/>
      <c r="R9" s="99"/>
      <c r="S9" s="99"/>
      <c r="T9" s="25"/>
      <c r="U9" s="25"/>
    </row>
    <row r="10" spans="1:21" ht="12.75" customHeight="1">
      <c r="A10" s="32" t="s">
        <v>84</v>
      </c>
      <c r="B10" s="127">
        <v>59.3</v>
      </c>
      <c r="C10" s="127">
        <v>26.900000000000006</v>
      </c>
      <c r="D10" s="127">
        <v>30.8</v>
      </c>
      <c r="E10" s="127">
        <v>-123.1</v>
      </c>
      <c r="F10" s="127"/>
      <c r="G10" s="127">
        <v>86.2</v>
      </c>
      <c r="H10" s="127">
        <v>117</v>
      </c>
      <c r="I10" s="127">
        <v>-6.1</v>
      </c>
      <c r="J10" s="127"/>
      <c r="K10" s="127">
        <v>-15.2</v>
      </c>
      <c r="L10" s="127"/>
      <c r="M10" s="268" t="s">
        <v>500</v>
      </c>
      <c r="N10" s="101"/>
      <c r="O10" s="101"/>
      <c r="P10" s="101"/>
      <c r="Q10" s="98"/>
      <c r="R10" s="99"/>
      <c r="S10" s="99"/>
      <c r="T10" s="100"/>
      <c r="U10" s="25"/>
    </row>
    <row r="11" spans="1:21" ht="12.75" customHeight="1">
      <c r="A11" s="32" t="s">
        <v>147</v>
      </c>
      <c r="B11" s="42">
        <v>0</v>
      </c>
      <c r="C11" s="42">
        <v>16.899999999999999</v>
      </c>
      <c r="D11" s="216" t="s">
        <v>421</v>
      </c>
      <c r="E11" s="216">
        <v>28.8</v>
      </c>
      <c r="F11" s="42"/>
      <c r="G11" s="42">
        <v>16.899999999999999</v>
      </c>
      <c r="H11" s="42">
        <v>16.899999999999999</v>
      </c>
      <c r="I11" s="42">
        <v>45.7</v>
      </c>
      <c r="J11" s="42"/>
      <c r="K11" s="216" t="s">
        <v>421</v>
      </c>
      <c r="L11" s="42"/>
      <c r="M11" s="268" t="s">
        <v>499</v>
      </c>
      <c r="N11" s="101"/>
      <c r="O11" s="101"/>
      <c r="P11" s="101"/>
      <c r="Q11" s="98"/>
      <c r="R11" s="99"/>
      <c r="S11" s="99"/>
      <c r="T11" s="25"/>
      <c r="U11" s="25"/>
    </row>
    <row r="12" spans="1:21" ht="12.75" customHeight="1">
      <c r="A12" s="32" t="s">
        <v>497</v>
      </c>
      <c r="B12" s="42">
        <v>0</v>
      </c>
      <c r="C12" s="42">
        <v>0</v>
      </c>
      <c r="D12" s="216" t="s">
        <v>421</v>
      </c>
      <c r="E12" s="216">
        <v>31</v>
      </c>
      <c r="F12" s="42"/>
      <c r="G12" s="42">
        <v>0</v>
      </c>
      <c r="H12" s="42">
        <v>0</v>
      </c>
      <c r="I12" s="42">
        <v>31</v>
      </c>
      <c r="J12" s="42"/>
      <c r="K12" s="216" t="s">
        <v>421</v>
      </c>
      <c r="L12" s="42"/>
      <c r="M12" s="268" t="s">
        <v>499</v>
      </c>
      <c r="N12" s="101"/>
      <c r="O12" s="101"/>
      <c r="P12" s="101"/>
      <c r="Q12" s="98"/>
      <c r="R12" s="99"/>
      <c r="S12" s="99"/>
      <c r="T12" s="25"/>
      <c r="U12" s="25"/>
    </row>
    <row r="13" spans="1:21" ht="12.75" customHeight="1">
      <c r="A13" s="38" t="s">
        <v>59</v>
      </c>
      <c r="B13" s="128">
        <v>-85</v>
      </c>
      <c r="C13" s="128">
        <v>-39.700000000000003</v>
      </c>
      <c r="D13" s="128">
        <v>-73.900000000000006</v>
      </c>
      <c r="E13" s="128">
        <v>-32.6</v>
      </c>
      <c r="F13" s="128"/>
      <c r="G13" s="128">
        <v>-124.7</v>
      </c>
      <c r="H13" s="128">
        <v>-198.6</v>
      </c>
      <c r="I13" s="128">
        <v>-231.2</v>
      </c>
      <c r="J13" s="128"/>
      <c r="K13" s="128">
        <v>-63.7</v>
      </c>
      <c r="L13" s="128"/>
      <c r="M13" s="269">
        <v>-0.25</v>
      </c>
      <c r="N13" s="101"/>
      <c r="O13" s="128"/>
      <c r="P13" s="101"/>
      <c r="Q13" s="98"/>
      <c r="R13" s="99"/>
      <c r="S13" s="99"/>
      <c r="T13" s="25"/>
      <c r="U13" s="25"/>
    </row>
    <row r="14" spans="1:21" ht="12.75" customHeight="1">
      <c r="A14" s="38" t="s">
        <v>320</v>
      </c>
      <c r="B14" s="128">
        <v>-87</v>
      </c>
      <c r="C14" s="128">
        <v>-5</v>
      </c>
      <c r="D14" s="128" t="s">
        <v>421</v>
      </c>
      <c r="E14" s="128" t="s">
        <v>421</v>
      </c>
      <c r="F14" s="128"/>
      <c r="G14" s="128">
        <v>-92</v>
      </c>
      <c r="H14" s="128">
        <v>-92</v>
      </c>
      <c r="I14" s="128">
        <v>-92</v>
      </c>
      <c r="J14" s="128"/>
      <c r="K14" s="128">
        <v>-114.3</v>
      </c>
      <c r="L14" s="128"/>
      <c r="M14" s="269">
        <v>0.31</v>
      </c>
      <c r="N14" s="128"/>
      <c r="O14" s="128"/>
      <c r="P14" s="101"/>
      <c r="Q14" s="98"/>
      <c r="R14" s="99"/>
      <c r="S14" s="99"/>
      <c r="T14" s="25"/>
      <c r="U14" s="25"/>
    </row>
    <row r="15" spans="1:21" ht="4.5" customHeight="1">
      <c r="B15" s="127" t="s">
        <v>421</v>
      </c>
      <c r="C15" s="127"/>
      <c r="D15" s="127"/>
      <c r="E15" s="127"/>
      <c r="F15" s="127"/>
      <c r="G15" s="127"/>
      <c r="H15" s="127"/>
      <c r="I15" s="127"/>
      <c r="J15" s="127"/>
      <c r="K15" s="127"/>
      <c r="L15" s="127"/>
      <c r="M15" s="268"/>
      <c r="N15" s="101"/>
      <c r="O15" s="101"/>
      <c r="P15" s="101"/>
      <c r="Q15" s="101"/>
      <c r="R15" s="25"/>
      <c r="S15" s="25"/>
      <c r="T15" s="25"/>
      <c r="U15" s="25"/>
    </row>
    <row r="16" spans="1:21" s="369" customFormat="1" ht="17.25" customHeight="1">
      <c r="A16" s="363" t="s">
        <v>154</v>
      </c>
      <c r="B16" s="364">
        <v>45</v>
      </c>
      <c r="C16" s="364">
        <v>240</v>
      </c>
      <c r="D16" s="364">
        <v>233.3</v>
      </c>
      <c r="E16" s="364">
        <v>230.8</v>
      </c>
      <c r="F16" s="364"/>
      <c r="G16" s="364">
        <v>285</v>
      </c>
      <c r="H16" s="364">
        <v>518.29999999999995</v>
      </c>
      <c r="I16" s="364">
        <v>749.1</v>
      </c>
      <c r="J16" s="364"/>
      <c r="K16" s="364">
        <v>117.3</v>
      </c>
      <c r="L16" s="364"/>
      <c r="M16" s="302">
        <v>1.61</v>
      </c>
      <c r="N16" s="365"/>
      <c r="O16" s="365"/>
      <c r="P16" s="365"/>
      <c r="Q16" s="366"/>
      <c r="R16" s="301"/>
      <c r="S16" s="367"/>
      <c r="T16" s="368"/>
      <c r="U16" s="368"/>
    </row>
    <row r="17" spans="1:21" ht="12.75" customHeight="1">
      <c r="B17" s="127"/>
      <c r="C17" s="127"/>
      <c r="D17" s="127"/>
      <c r="E17" s="127"/>
      <c r="F17" s="127"/>
      <c r="G17" s="127"/>
      <c r="H17" s="127"/>
      <c r="I17" s="127"/>
      <c r="J17" s="127"/>
      <c r="K17" s="127"/>
      <c r="L17" s="127"/>
      <c r="M17" s="268"/>
      <c r="N17" s="101"/>
      <c r="O17" s="101"/>
      <c r="P17" s="101"/>
      <c r="Q17" s="101"/>
      <c r="R17" s="25"/>
      <c r="S17" s="25"/>
      <c r="T17" s="25"/>
      <c r="U17" s="25"/>
    </row>
    <row r="18" spans="1:21" ht="12.75" customHeight="1">
      <c r="A18" s="35" t="s">
        <v>155</v>
      </c>
      <c r="B18" s="127"/>
      <c r="C18" s="127"/>
      <c r="D18" s="127"/>
      <c r="E18" s="127"/>
      <c r="F18" s="127"/>
      <c r="G18" s="127"/>
      <c r="H18" s="127"/>
      <c r="I18" s="127"/>
      <c r="J18" s="127"/>
      <c r="K18" s="127"/>
      <c r="L18" s="127"/>
      <c r="M18" s="268"/>
      <c r="N18" s="101"/>
      <c r="O18" s="101"/>
      <c r="P18" s="101"/>
      <c r="Q18" s="101"/>
      <c r="R18" s="25"/>
      <c r="S18" s="25"/>
      <c r="T18" s="25"/>
      <c r="U18" s="25"/>
    </row>
    <row r="19" spans="1:21" s="32" customFormat="1" ht="12.75" customHeight="1">
      <c r="A19" s="36" t="s">
        <v>82</v>
      </c>
      <c r="B19" s="127">
        <v>-67.8</v>
      </c>
      <c r="C19" s="127">
        <v>-53.400000000000006</v>
      </c>
      <c r="D19" s="127">
        <v>-64.099999999999994</v>
      </c>
      <c r="E19" s="127">
        <v>-118.1</v>
      </c>
      <c r="F19" s="127"/>
      <c r="G19" s="127">
        <v>-121.2</v>
      </c>
      <c r="H19" s="127">
        <v>-185.3</v>
      </c>
      <c r="I19" s="127">
        <v>-303.39999999999998</v>
      </c>
      <c r="J19" s="127"/>
      <c r="K19" s="127">
        <v>-99.6</v>
      </c>
      <c r="L19" s="127"/>
      <c r="M19" s="268">
        <v>0.47</v>
      </c>
      <c r="N19" s="101"/>
      <c r="O19" s="101"/>
      <c r="P19" s="101"/>
      <c r="Q19" s="98"/>
      <c r="R19" s="99"/>
      <c r="S19" s="99"/>
      <c r="T19" s="54"/>
      <c r="U19" s="54"/>
    </row>
    <row r="20" spans="1:21" s="32" customFormat="1" ht="12.75" customHeight="1">
      <c r="A20" s="32" t="s">
        <v>440</v>
      </c>
      <c r="B20" s="127">
        <v>-45.5</v>
      </c>
      <c r="C20" s="127">
        <v>-59.7</v>
      </c>
      <c r="D20" s="127">
        <v>-58.2</v>
      </c>
      <c r="E20" s="127">
        <v>-15.2</v>
      </c>
      <c r="F20" s="127"/>
      <c r="G20" s="127">
        <v>-105.2</v>
      </c>
      <c r="H20" s="127">
        <v>-163.4</v>
      </c>
      <c r="I20" s="127">
        <v>-178.6</v>
      </c>
      <c r="J20" s="127"/>
      <c r="K20" s="127">
        <v>-45.8</v>
      </c>
      <c r="L20" s="127"/>
      <c r="M20" s="268">
        <v>0.01</v>
      </c>
      <c r="N20" s="101"/>
      <c r="O20" s="101"/>
      <c r="P20" s="101"/>
      <c r="Q20" s="98"/>
      <c r="R20" s="99"/>
      <c r="S20" s="99"/>
      <c r="T20" s="54"/>
      <c r="U20" s="54"/>
    </row>
    <row r="21" spans="1:21" s="32" customFormat="1" ht="12.75" customHeight="1">
      <c r="A21" s="32" t="s">
        <v>441</v>
      </c>
      <c r="B21" s="127">
        <v>-1180.5999999999999</v>
      </c>
      <c r="C21" s="127">
        <v>-2.3000000000001819</v>
      </c>
      <c r="D21" s="216" t="s">
        <v>421</v>
      </c>
      <c r="E21" s="216">
        <v>0.1</v>
      </c>
      <c r="F21" s="127"/>
      <c r="G21" s="127">
        <v>-1182.9000000000001</v>
      </c>
      <c r="H21" s="127">
        <v>-1182.8999999999999</v>
      </c>
      <c r="I21" s="127">
        <v>-1182.8</v>
      </c>
      <c r="J21" s="127"/>
      <c r="K21" s="127">
        <v>-0.6</v>
      </c>
      <c r="L21" s="127"/>
      <c r="M21" s="268">
        <v>-1</v>
      </c>
      <c r="N21" s="101"/>
      <c r="O21" s="101"/>
      <c r="P21" s="101"/>
      <c r="Q21" s="98"/>
      <c r="R21" s="99"/>
      <c r="S21" s="99"/>
      <c r="T21" s="54"/>
      <c r="U21" s="54"/>
    </row>
    <row r="22" spans="1:21" s="32" customFormat="1" ht="12.75" customHeight="1">
      <c r="A22" s="32" t="s">
        <v>152</v>
      </c>
      <c r="B22" s="127">
        <v>2.6</v>
      </c>
      <c r="C22" s="127">
        <v>0.60000000000000009</v>
      </c>
      <c r="D22" s="127">
        <v>0.6</v>
      </c>
      <c r="E22" s="127">
        <v>0.7</v>
      </c>
      <c r="F22" s="127"/>
      <c r="G22" s="127">
        <v>3.2</v>
      </c>
      <c r="H22" s="127">
        <v>3.9</v>
      </c>
      <c r="I22" s="127">
        <v>4.5999999999999996</v>
      </c>
      <c r="J22" s="127"/>
      <c r="K22" s="127">
        <v>0.8</v>
      </c>
      <c r="L22" s="127"/>
      <c r="M22" s="268">
        <v>-0.69</v>
      </c>
      <c r="N22" s="101"/>
      <c r="O22" s="101"/>
      <c r="P22" s="101"/>
      <c r="Q22" s="98"/>
      <c r="R22" s="99"/>
      <c r="S22" s="99"/>
      <c r="T22" s="100"/>
      <c r="U22" s="54"/>
    </row>
    <row r="23" spans="1:21" s="32" customFormat="1" ht="12.75" customHeight="1">
      <c r="A23" s="32" t="s">
        <v>194</v>
      </c>
      <c r="B23" s="216">
        <v>-0.1</v>
      </c>
      <c r="C23" s="216">
        <v>-0.1</v>
      </c>
      <c r="D23" s="216">
        <v>-0.1</v>
      </c>
      <c r="E23" s="216">
        <v>-0.1</v>
      </c>
      <c r="F23" s="216"/>
      <c r="G23" s="216">
        <v>-0.2</v>
      </c>
      <c r="H23" s="216">
        <v>-0.3</v>
      </c>
      <c r="I23" s="216">
        <v>-0.4</v>
      </c>
      <c r="J23" s="216"/>
      <c r="K23" s="216">
        <v>-0.1</v>
      </c>
      <c r="L23" s="216"/>
      <c r="M23" s="268" t="s">
        <v>499</v>
      </c>
      <c r="N23" s="101"/>
      <c r="O23" s="101"/>
      <c r="P23" s="101"/>
      <c r="Q23" s="98"/>
      <c r="R23" s="99"/>
      <c r="S23" s="99"/>
      <c r="T23" s="54"/>
      <c r="U23" s="54"/>
    </row>
    <row r="24" spans="1:21" s="32" customFormat="1" ht="12.75" customHeight="1">
      <c r="A24" s="85" t="s">
        <v>195</v>
      </c>
      <c r="B24" s="216">
        <v>0.1</v>
      </c>
      <c r="C24" s="216">
        <v>0.1</v>
      </c>
      <c r="D24" s="216">
        <v>0.1</v>
      </c>
      <c r="E24" s="216">
        <v>0.1</v>
      </c>
      <c r="F24" s="216"/>
      <c r="G24" s="216">
        <v>0.2</v>
      </c>
      <c r="H24" s="216">
        <v>0.3</v>
      </c>
      <c r="I24" s="216">
        <v>0.4</v>
      </c>
      <c r="J24" s="216"/>
      <c r="K24" s="216">
        <v>0.1</v>
      </c>
      <c r="L24" s="216"/>
      <c r="M24" s="268" t="s">
        <v>499</v>
      </c>
      <c r="N24" s="101"/>
      <c r="O24" s="101"/>
      <c r="P24" s="101"/>
      <c r="Q24" s="98"/>
      <c r="R24" s="99"/>
      <c r="S24" s="99"/>
      <c r="T24" s="54"/>
      <c r="U24" s="54"/>
    </row>
    <row r="25" spans="1:21" s="32" customFormat="1" ht="4.5" customHeight="1">
      <c r="A25" s="36"/>
      <c r="B25" s="127"/>
      <c r="C25" s="127"/>
      <c r="D25" s="127"/>
      <c r="E25" s="127"/>
      <c r="F25" s="127"/>
      <c r="G25" s="127"/>
      <c r="H25" s="127"/>
      <c r="I25" s="127"/>
      <c r="J25" s="127"/>
      <c r="K25" s="127"/>
      <c r="L25" s="127"/>
      <c r="M25" s="268"/>
      <c r="N25" s="101"/>
      <c r="O25" s="101"/>
      <c r="P25" s="101"/>
      <c r="Q25" s="98"/>
      <c r="R25" s="99"/>
      <c r="S25" s="99"/>
      <c r="T25" s="54"/>
      <c r="U25" s="54"/>
    </row>
    <row r="26" spans="1:21" s="369" customFormat="1" ht="17.25" customHeight="1">
      <c r="A26" s="363" t="s">
        <v>83</v>
      </c>
      <c r="B26" s="364">
        <v>-1291.3</v>
      </c>
      <c r="C26" s="364">
        <v>-114.79999999999995</v>
      </c>
      <c r="D26" s="364">
        <v>-121.6</v>
      </c>
      <c r="E26" s="364">
        <v>-132.5</v>
      </c>
      <c r="F26" s="364"/>
      <c r="G26" s="364">
        <v>-1406.1</v>
      </c>
      <c r="H26" s="364">
        <v>-1527.6999999999998</v>
      </c>
      <c r="I26" s="364">
        <v>-1660.1999999999998</v>
      </c>
      <c r="J26" s="364"/>
      <c r="K26" s="364">
        <v>-145.19999999999999</v>
      </c>
      <c r="L26" s="364"/>
      <c r="M26" s="302">
        <v>-0.89</v>
      </c>
      <c r="N26" s="365"/>
      <c r="O26" s="365"/>
      <c r="P26" s="365"/>
      <c r="Q26" s="366"/>
      <c r="R26" s="301"/>
      <c r="S26" s="301"/>
      <c r="T26" s="368"/>
      <c r="U26" s="368"/>
    </row>
    <row r="27" spans="1:21" ht="12.75" customHeight="1">
      <c r="B27" s="127"/>
      <c r="C27" s="127"/>
      <c r="D27" s="127"/>
      <c r="E27" s="127"/>
      <c r="F27" s="127"/>
      <c r="G27" s="127"/>
      <c r="H27" s="127"/>
      <c r="I27" s="127"/>
      <c r="J27" s="127"/>
      <c r="K27" s="127"/>
      <c r="L27" s="127"/>
      <c r="M27" s="127"/>
      <c r="N27" s="101"/>
      <c r="O27" s="101"/>
      <c r="P27" s="101"/>
      <c r="Q27" s="101"/>
      <c r="R27" s="25"/>
      <c r="S27" s="25"/>
      <c r="T27" s="25"/>
      <c r="U27" s="25"/>
    </row>
    <row r="28" spans="1:21" ht="12.75" customHeight="1">
      <c r="A28" s="35" t="s">
        <v>156</v>
      </c>
      <c r="B28" s="127"/>
      <c r="C28" s="127"/>
      <c r="D28" s="127"/>
      <c r="E28" s="127"/>
      <c r="F28" s="127"/>
      <c r="G28" s="127"/>
      <c r="H28" s="127"/>
      <c r="I28" s="127"/>
      <c r="J28" s="127"/>
      <c r="K28" s="127"/>
      <c r="L28" s="127"/>
      <c r="M28" s="127"/>
      <c r="N28" s="101"/>
      <c r="O28" s="101"/>
      <c r="P28" s="101"/>
      <c r="Q28" s="101"/>
      <c r="R28" s="25"/>
      <c r="S28" s="25"/>
      <c r="T28" s="25"/>
      <c r="U28" s="25"/>
    </row>
    <row r="29" spans="1:21" ht="12.75" customHeight="1">
      <c r="A29" s="32" t="s">
        <v>142</v>
      </c>
      <c r="B29" s="217">
        <v>1217</v>
      </c>
      <c r="C29" s="217">
        <v>-257.40000000000009</v>
      </c>
      <c r="D29" s="217">
        <v>-85</v>
      </c>
      <c r="E29" s="217">
        <v>7.2</v>
      </c>
      <c r="F29" s="217"/>
      <c r="G29" s="217">
        <v>959.59999999999991</v>
      </c>
      <c r="H29" s="217">
        <v>874.59999999999991</v>
      </c>
      <c r="I29" s="217">
        <v>881.8</v>
      </c>
      <c r="J29" s="217"/>
      <c r="K29" s="217">
        <v>16.5</v>
      </c>
      <c r="L29" s="217"/>
      <c r="M29" s="268">
        <v>-0.9864420706655711</v>
      </c>
      <c r="N29" s="265"/>
      <c r="O29" s="265"/>
      <c r="P29" s="265"/>
      <c r="Q29" s="98"/>
      <c r="R29" s="99"/>
      <c r="S29" s="99"/>
      <c r="T29" s="25"/>
      <c r="U29" s="25"/>
    </row>
    <row r="30" spans="1:21" ht="12.75" hidden="1" customHeight="1">
      <c r="A30" s="54" t="s">
        <v>193</v>
      </c>
      <c r="B30" s="217">
        <v>0</v>
      </c>
      <c r="C30" s="217">
        <v>0</v>
      </c>
      <c r="D30" s="217"/>
      <c r="E30" s="217"/>
      <c r="F30" s="217"/>
      <c r="G30" s="217"/>
      <c r="H30" s="217"/>
      <c r="I30" s="217"/>
      <c r="J30" s="217"/>
      <c r="K30" s="217"/>
      <c r="L30" s="217"/>
      <c r="M30" s="268" t="e">
        <v>#DIV/0!</v>
      </c>
      <c r="N30" s="265"/>
      <c r="O30" s="265"/>
      <c r="P30" s="265"/>
      <c r="Q30" s="98"/>
      <c r="R30" s="99"/>
      <c r="S30" s="99"/>
      <c r="T30" s="25"/>
      <c r="U30" s="25"/>
    </row>
    <row r="31" spans="1:21" ht="12.75" customHeight="1">
      <c r="A31" s="54" t="s">
        <v>426</v>
      </c>
      <c r="B31" s="128">
        <v>-20</v>
      </c>
      <c r="C31" s="128">
        <v>-20</v>
      </c>
      <c r="D31" s="128">
        <v>-7.8</v>
      </c>
      <c r="E31" s="128">
        <v>0.5</v>
      </c>
      <c r="F31" s="128"/>
      <c r="G31" s="128">
        <v>-40</v>
      </c>
      <c r="H31" s="128">
        <v>-47.8</v>
      </c>
      <c r="I31" s="128">
        <v>-47.3</v>
      </c>
      <c r="J31" s="128"/>
      <c r="K31" s="128">
        <v>-8.6</v>
      </c>
      <c r="L31" s="128"/>
      <c r="M31" s="268">
        <v>-0.57000000000000006</v>
      </c>
      <c r="N31" s="265"/>
      <c r="O31" s="265"/>
      <c r="P31" s="265"/>
      <c r="Q31" s="98"/>
      <c r="R31" s="99"/>
      <c r="S31" s="99"/>
      <c r="T31" s="25"/>
      <c r="U31" s="25"/>
    </row>
    <row r="32" spans="1:21" ht="12.75" customHeight="1">
      <c r="A32" s="54" t="s">
        <v>196</v>
      </c>
      <c r="B32" s="129">
        <v>-18</v>
      </c>
      <c r="C32" s="129">
        <v>-41.599999999999994</v>
      </c>
      <c r="D32" s="129">
        <v>-12.200000000000001</v>
      </c>
      <c r="E32" s="129">
        <v>-29.7</v>
      </c>
      <c r="F32" s="129"/>
      <c r="G32" s="129">
        <v>-59.599999999999994</v>
      </c>
      <c r="H32" s="129">
        <v>-71.8</v>
      </c>
      <c r="I32" s="129">
        <v>-101.49999999999996</v>
      </c>
      <c r="J32" s="129"/>
      <c r="K32" s="129">
        <v>-7.9</v>
      </c>
      <c r="L32" s="129"/>
      <c r="M32" s="268">
        <v>-0.56111111111111112</v>
      </c>
      <c r="N32" s="261"/>
      <c r="O32" s="261"/>
      <c r="P32" s="261"/>
      <c r="Q32" s="98"/>
      <c r="R32" s="99"/>
      <c r="S32" s="99"/>
      <c r="T32" s="25"/>
      <c r="U32" s="25"/>
    </row>
    <row r="33" spans="1:21" ht="4.5" customHeight="1">
      <c r="B33" s="126"/>
      <c r="C33" s="126"/>
      <c r="D33" s="126"/>
      <c r="E33" s="126"/>
      <c r="F33" s="126"/>
      <c r="G33" s="126"/>
      <c r="H33" s="126"/>
      <c r="I33" s="126"/>
      <c r="J33" s="126"/>
      <c r="K33" s="126"/>
      <c r="L33" s="126"/>
      <c r="N33" s="261"/>
      <c r="O33" s="261"/>
      <c r="P33" s="261"/>
      <c r="Q33" s="101"/>
      <c r="R33" s="25"/>
      <c r="S33" s="25"/>
      <c r="T33" s="25"/>
      <c r="U33" s="25"/>
    </row>
    <row r="34" spans="1:21" s="369" customFormat="1" ht="17.25" customHeight="1">
      <c r="A34" s="363" t="s">
        <v>442</v>
      </c>
      <c r="B34" s="364">
        <v>1179</v>
      </c>
      <c r="C34" s="364">
        <v>-319.00000000000011</v>
      </c>
      <c r="D34" s="364">
        <v>-105</v>
      </c>
      <c r="E34" s="364">
        <v>-22</v>
      </c>
      <c r="F34" s="364"/>
      <c r="G34" s="364">
        <v>859.99999999999989</v>
      </c>
      <c r="H34" s="364">
        <v>755</v>
      </c>
      <c r="I34" s="364">
        <v>733</v>
      </c>
      <c r="J34" s="364"/>
      <c r="K34" s="305" t="s">
        <v>421</v>
      </c>
      <c r="L34" s="364"/>
      <c r="M34" s="302">
        <v>-1</v>
      </c>
      <c r="N34" s="365"/>
      <c r="O34" s="365"/>
      <c r="P34" s="365"/>
      <c r="Q34" s="366"/>
      <c r="R34" s="301"/>
      <c r="S34" s="301"/>
      <c r="T34" s="368"/>
      <c r="U34" s="368"/>
    </row>
    <row r="35" spans="1:21" ht="12.75" customHeight="1">
      <c r="B35" s="126"/>
      <c r="C35" s="126"/>
      <c r="D35" s="126"/>
      <c r="E35" s="126"/>
      <c r="F35" s="126"/>
      <c r="G35" s="126"/>
      <c r="H35" s="126"/>
      <c r="I35" s="126"/>
      <c r="J35" s="126"/>
      <c r="K35" s="126"/>
      <c r="L35" s="126"/>
      <c r="M35" s="126"/>
      <c r="N35" s="261"/>
      <c r="O35" s="261"/>
      <c r="P35" s="261"/>
      <c r="Q35" s="101"/>
      <c r="R35" s="25"/>
      <c r="S35" s="25"/>
      <c r="T35" s="25"/>
      <c r="U35" s="25"/>
    </row>
    <row r="36" spans="1:21" ht="12.75" customHeight="1">
      <c r="A36" s="44" t="s">
        <v>80</v>
      </c>
      <c r="B36" s="126"/>
      <c r="C36" s="126"/>
      <c r="D36" s="126"/>
      <c r="E36" s="126"/>
      <c r="F36" s="126"/>
      <c r="G36" s="126"/>
      <c r="H36" s="126"/>
      <c r="I36" s="126"/>
      <c r="J36" s="126"/>
      <c r="K36" s="126"/>
      <c r="L36" s="126"/>
      <c r="M36" s="126"/>
      <c r="N36" s="261"/>
      <c r="O36" s="261"/>
      <c r="P36" s="261"/>
      <c r="Q36" s="101"/>
      <c r="R36" s="25"/>
      <c r="S36" s="25"/>
      <c r="T36" s="25"/>
      <c r="U36" s="25"/>
    </row>
    <row r="37" spans="1:21" ht="12.75" customHeight="1">
      <c r="A37" s="38" t="s">
        <v>60</v>
      </c>
      <c r="B37" s="126">
        <v>277.3</v>
      </c>
      <c r="C37" s="217">
        <v>210</v>
      </c>
      <c r="D37" s="217">
        <v>16.199999999999932</v>
      </c>
      <c r="E37" s="217">
        <v>22.9</v>
      </c>
      <c r="F37" s="126"/>
      <c r="G37" s="126">
        <v>277.3</v>
      </c>
      <c r="H37" s="126">
        <v>277.3</v>
      </c>
      <c r="I37" s="126">
        <v>277.3</v>
      </c>
      <c r="J37" s="126"/>
      <c r="K37" s="126">
        <v>99.2</v>
      </c>
      <c r="L37" s="126"/>
      <c r="M37" s="40">
        <v>-0.64</v>
      </c>
      <c r="N37" s="261"/>
      <c r="O37" s="261"/>
      <c r="P37" s="261"/>
      <c r="Q37" s="98"/>
      <c r="R37" s="99"/>
      <c r="S37" s="99"/>
      <c r="T37" s="25"/>
      <c r="U37" s="25"/>
    </row>
    <row r="38" spans="1:21" ht="12.75" customHeight="1">
      <c r="A38" s="38" t="s">
        <v>61</v>
      </c>
      <c r="B38" s="126">
        <v>210</v>
      </c>
      <c r="C38" s="126">
        <v>16.199999999999932</v>
      </c>
      <c r="D38" s="126">
        <v>22.899999999999949</v>
      </c>
      <c r="E38" s="126">
        <v>99.2</v>
      </c>
      <c r="F38" s="126"/>
      <c r="G38" s="126">
        <v>16.2</v>
      </c>
      <c r="H38" s="126">
        <v>22.9</v>
      </c>
      <c r="I38" s="126">
        <v>99.2</v>
      </c>
      <c r="J38" s="126"/>
      <c r="K38" s="126">
        <v>71.3</v>
      </c>
      <c r="L38" s="126"/>
      <c r="M38" s="40">
        <v>-0.66</v>
      </c>
      <c r="N38" s="261"/>
      <c r="O38" s="261"/>
      <c r="P38" s="261"/>
      <c r="Q38" s="98"/>
      <c r="R38" s="99"/>
      <c r="S38" s="99"/>
      <c r="T38" s="25"/>
      <c r="U38" s="25"/>
    </row>
    <row r="39" spans="1:21" ht="4.5" customHeight="1">
      <c r="B39" s="126" t="s">
        <v>421</v>
      </c>
      <c r="C39" s="126"/>
      <c r="D39" s="126"/>
      <c r="E39" s="126"/>
      <c r="F39" s="126"/>
      <c r="G39" s="126"/>
      <c r="H39" s="126"/>
      <c r="I39" s="126"/>
      <c r="J39" s="126"/>
      <c r="K39" s="126"/>
      <c r="L39" s="126"/>
      <c r="N39" s="261"/>
      <c r="O39" s="261"/>
      <c r="P39" s="261"/>
      <c r="Q39" s="101"/>
      <c r="R39" s="25"/>
      <c r="S39" s="25"/>
      <c r="T39" s="25"/>
      <c r="U39" s="25"/>
    </row>
    <row r="40" spans="1:21" s="369" customFormat="1" ht="17.25" customHeight="1">
      <c r="A40" s="363" t="s">
        <v>62</v>
      </c>
      <c r="B40" s="364">
        <v>-67.3</v>
      </c>
      <c r="C40" s="364">
        <v>-193.80000000000007</v>
      </c>
      <c r="D40" s="364">
        <v>6.7000000000000171</v>
      </c>
      <c r="E40" s="364">
        <v>76.3</v>
      </c>
      <c r="F40" s="364"/>
      <c r="G40" s="364">
        <v>-261.10000000000002</v>
      </c>
      <c r="H40" s="364">
        <v>-254.4</v>
      </c>
      <c r="I40" s="364">
        <v>-178.1</v>
      </c>
      <c r="J40" s="364"/>
      <c r="K40" s="364">
        <v>-27.9</v>
      </c>
      <c r="L40" s="364"/>
      <c r="M40" s="302">
        <v>-0.59</v>
      </c>
      <c r="N40" s="365"/>
      <c r="O40" s="365"/>
      <c r="P40" s="365"/>
      <c r="Q40" s="301"/>
      <c r="R40" s="301"/>
      <c r="S40" s="368"/>
      <c r="T40" s="368"/>
      <c r="U40" s="368"/>
    </row>
    <row r="41" spans="1:21">
      <c r="B41" s="126"/>
      <c r="C41" s="126"/>
      <c r="D41" s="126"/>
      <c r="E41" s="126"/>
      <c r="F41" s="126"/>
      <c r="G41" s="126"/>
      <c r="H41" s="126"/>
      <c r="I41" s="126"/>
      <c r="J41" s="126"/>
      <c r="K41" s="126"/>
      <c r="L41" s="126"/>
      <c r="M41" s="126"/>
      <c r="N41" s="261"/>
      <c r="O41" s="261"/>
      <c r="P41" s="261"/>
      <c r="Q41" s="101"/>
      <c r="R41" s="25"/>
      <c r="S41" s="25"/>
      <c r="T41" s="25"/>
      <c r="U41" s="25"/>
    </row>
    <row r="42" spans="1:21" ht="12.75" customHeight="1">
      <c r="A42" s="44" t="s">
        <v>507</v>
      </c>
      <c r="B42" s="126"/>
      <c r="C42" s="126"/>
      <c r="D42" s="126"/>
      <c r="E42" s="126"/>
      <c r="F42" s="126"/>
      <c r="G42" s="126"/>
      <c r="H42" s="126"/>
      <c r="I42" s="126"/>
      <c r="J42" s="126"/>
      <c r="K42" s="126"/>
      <c r="L42" s="126"/>
      <c r="M42" s="126"/>
      <c r="N42" s="261"/>
      <c r="O42" s="261"/>
      <c r="P42" s="261"/>
      <c r="Q42" s="101"/>
      <c r="R42" s="25"/>
      <c r="S42" s="25"/>
      <c r="T42" s="25"/>
      <c r="U42" s="25"/>
    </row>
    <row r="43" spans="1:21" ht="12.75" customHeight="1">
      <c r="A43" s="38" t="s">
        <v>57</v>
      </c>
      <c r="B43" s="129">
        <v>45</v>
      </c>
      <c r="C43" s="129">
        <v>240</v>
      </c>
      <c r="D43" s="129">
        <v>233.3</v>
      </c>
      <c r="E43" s="129">
        <v>230.8</v>
      </c>
      <c r="F43" s="129"/>
      <c r="G43" s="129">
        <v>285</v>
      </c>
      <c r="H43" s="129">
        <v>518.29999999999995</v>
      </c>
      <c r="I43" s="129">
        <v>749.1</v>
      </c>
      <c r="J43" s="129"/>
      <c r="K43" s="128">
        <v>117.3</v>
      </c>
      <c r="L43" s="129"/>
      <c r="M43" s="269">
        <v>1.61</v>
      </c>
      <c r="N43" s="101"/>
      <c r="O43" s="101"/>
      <c r="P43" s="101"/>
      <c r="Q43" s="98"/>
      <c r="R43" s="99"/>
      <c r="S43" s="99"/>
      <c r="T43" s="25"/>
      <c r="U43" s="25"/>
    </row>
    <row r="44" spans="1:21" ht="12.75" customHeight="1">
      <c r="A44" s="38" t="s">
        <v>325</v>
      </c>
      <c r="B44" s="129">
        <v>2.9</v>
      </c>
      <c r="C44" s="129">
        <v>5.6</v>
      </c>
      <c r="D44" s="129">
        <v>1.1000000000000001</v>
      </c>
      <c r="E44" s="294" t="s">
        <v>421</v>
      </c>
      <c r="F44" s="129"/>
      <c r="G44" s="129">
        <v>8.5</v>
      </c>
      <c r="H44" s="129">
        <v>9.6</v>
      </c>
      <c r="I44" s="129">
        <v>9.6</v>
      </c>
      <c r="J44" s="129"/>
      <c r="K44" s="128" t="s">
        <v>421</v>
      </c>
      <c r="L44" s="129"/>
      <c r="M44" s="269">
        <v>-1</v>
      </c>
      <c r="N44" s="101"/>
      <c r="O44" s="101"/>
      <c r="P44" s="101"/>
      <c r="Q44" s="98"/>
      <c r="R44" s="99"/>
      <c r="S44" s="99"/>
      <c r="T44" s="25"/>
      <c r="U44" s="25"/>
    </row>
    <row r="45" spans="1:21" ht="12.75" customHeight="1">
      <c r="A45" s="38" t="s">
        <v>508</v>
      </c>
      <c r="B45" s="216">
        <v>0</v>
      </c>
      <c r="C45" s="216">
        <v>0</v>
      </c>
      <c r="D45" s="216">
        <v>0</v>
      </c>
      <c r="E45" s="294">
        <v>6.2</v>
      </c>
      <c r="F45" s="129"/>
      <c r="G45" s="216">
        <v>0</v>
      </c>
      <c r="H45" s="216">
        <v>0</v>
      </c>
      <c r="I45" s="129">
        <v>6.2</v>
      </c>
      <c r="J45" s="129"/>
      <c r="K45" s="128">
        <v>16.5</v>
      </c>
      <c r="L45" s="129"/>
      <c r="M45" s="269" t="s">
        <v>499</v>
      </c>
      <c r="N45" s="101"/>
      <c r="O45" s="101"/>
      <c r="P45" s="101"/>
      <c r="Q45" s="98"/>
      <c r="R45" s="99"/>
      <c r="S45" s="99"/>
      <c r="T45" s="25"/>
      <c r="U45" s="25"/>
    </row>
    <row r="46" spans="1:21" ht="12.75" customHeight="1">
      <c r="A46" s="38" t="s">
        <v>82</v>
      </c>
      <c r="B46" s="129">
        <v>-67.8</v>
      </c>
      <c r="C46" s="129">
        <v>-53.400000000000006</v>
      </c>
      <c r="D46" s="129">
        <v>-64.099999999999994</v>
      </c>
      <c r="E46" s="129">
        <v>-118.1</v>
      </c>
      <c r="F46" s="129"/>
      <c r="G46" s="129">
        <v>-121.2</v>
      </c>
      <c r="H46" s="129">
        <v>-185.3</v>
      </c>
      <c r="I46" s="129">
        <v>-303.39999999999998</v>
      </c>
      <c r="J46" s="129"/>
      <c r="K46" s="128">
        <v>-99.6</v>
      </c>
      <c r="L46" s="129"/>
      <c r="M46" s="269">
        <v>0.47</v>
      </c>
      <c r="N46" s="101"/>
      <c r="O46" s="101"/>
      <c r="P46" s="101"/>
      <c r="Q46" s="98"/>
      <c r="R46" s="99"/>
      <c r="S46" s="99"/>
      <c r="T46" s="25"/>
      <c r="U46" s="25"/>
    </row>
    <row r="47" spans="1:21" ht="12.75" customHeight="1">
      <c r="A47" s="32" t="s">
        <v>440</v>
      </c>
      <c r="B47" s="140">
        <v>-45.5</v>
      </c>
      <c r="C47" s="140">
        <v>-59.7</v>
      </c>
      <c r="D47" s="140">
        <v>-58.2</v>
      </c>
      <c r="E47" s="129">
        <v>-15.2</v>
      </c>
      <c r="F47" s="140"/>
      <c r="G47" s="140">
        <v>-105.2</v>
      </c>
      <c r="H47" s="140">
        <v>-163.4</v>
      </c>
      <c r="I47" s="140">
        <v>-178.6</v>
      </c>
      <c r="J47" s="140"/>
      <c r="K47" s="125">
        <v>-45.8</v>
      </c>
      <c r="L47" s="140"/>
      <c r="M47" s="70">
        <v>0.01</v>
      </c>
      <c r="N47" s="265"/>
      <c r="O47" s="265"/>
      <c r="P47" s="265"/>
      <c r="Q47" s="98"/>
      <c r="R47" s="99"/>
      <c r="S47" s="99"/>
      <c r="T47" s="25"/>
      <c r="U47" s="25"/>
    </row>
    <row r="48" spans="1:21" ht="12.75" hidden="1" customHeight="1">
      <c r="A48" s="32" t="s">
        <v>509</v>
      </c>
      <c r="B48" s="140"/>
      <c r="C48" s="140"/>
      <c r="D48" s="140"/>
      <c r="E48" s="129" t="s">
        <v>421</v>
      </c>
      <c r="F48" s="140"/>
      <c r="G48" s="140"/>
      <c r="H48" s="140"/>
      <c r="I48" s="140" t="s">
        <v>421</v>
      </c>
      <c r="J48" s="140"/>
      <c r="K48" s="125"/>
      <c r="L48" s="140"/>
      <c r="M48" s="70" t="s">
        <v>499</v>
      </c>
      <c r="N48" s="265"/>
      <c r="O48" s="265"/>
      <c r="P48" s="265"/>
      <c r="Q48" s="98"/>
      <c r="R48" s="99"/>
      <c r="S48" s="99"/>
      <c r="T48" s="25"/>
      <c r="U48" s="25"/>
    </row>
    <row r="49" spans="1:21" ht="12.75" customHeight="1">
      <c r="A49" s="32" t="s">
        <v>212</v>
      </c>
      <c r="B49" s="140">
        <v>-0.4</v>
      </c>
      <c r="C49" s="140">
        <v>-0.5</v>
      </c>
      <c r="D49" s="140">
        <v>-0.5</v>
      </c>
      <c r="E49" s="140">
        <v>-0.4</v>
      </c>
      <c r="F49" s="140"/>
      <c r="G49" s="140">
        <v>-0.9</v>
      </c>
      <c r="H49" s="140">
        <v>-1.4</v>
      </c>
      <c r="I49" s="140">
        <v>-1.8</v>
      </c>
      <c r="J49" s="140"/>
      <c r="K49" s="125">
        <v>-0.5</v>
      </c>
      <c r="L49" s="140"/>
      <c r="M49" s="70">
        <v>0.25</v>
      </c>
      <c r="N49" s="265"/>
      <c r="O49" s="265"/>
      <c r="P49" s="265"/>
      <c r="Q49" s="98"/>
      <c r="R49" s="99"/>
      <c r="S49" s="99"/>
      <c r="T49" s="100"/>
      <c r="U49" s="25"/>
    </row>
    <row r="50" spans="1:21" ht="12.75" customHeight="1">
      <c r="A50" s="32" t="s">
        <v>213</v>
      </c>
      <c r="B50" s="140">
        <v>-3.3</v>
      </c>
      <c r="C50" s="140">
        <v>-3.6000000000000005</v>
      </c>
      <c r="D50" s="140">
        <v>-4.2</v>
      </c>
      <c r="E50" s="140">
        <v>-4.2</v>
      </c>
      <c r="F50" s="140"/>
      <c r="G50" s="140">
        <v>-6.9</v>
      </c>
      <c r="H50" s="140">
        <v>-11.1</v>
      </c>
      <c r="I50" s="140">
        <v>-15.3</v>
      </c>
      <c r="J50" s="140"/>
      <c r="K50" s="125">
        <v>-3.8</v>
      </c>
      <c r="L50" s="140"/>
      <c r="M50" s="70">
        <v>0.15</v>
      </c>
      <c r="N50" s="265"/>
      <c r="O50" s="265"/>
      <c r="P50" s="265"/>
      <c r="Q50" s="98"/>
      <c r="R50" s="99"/>
      <c r="S50" s="99"/>
      <c r="T50" s="100"/>
      <c r="U50" s="25"/>
    </row>
    <row r="51" spans="1:21" ht="4.5" customHeight="1">
      <c r="B51" s="126"/>
      <c r="C51" s="126"/>
      <c r="D51" s="126"/>
      <c r="E51" s="126"/>
      <c r="F51" s="126"/>
      <c r="G51" s="126"/>
      <c r="H51" s="126"/>
      <c r="I51" s="126"/>
      <c r="J51" s="126"/>
      <c r="K51" s="127"/>
      <c r="L51" s="126"/>
      <c r="M51" s="268"/>
      <c r="N51" s="101"/>
      <c r="O51" s="101"/>
      <c r="P51" s="101"/>
      <c r="Q51" s="101"/>
      <c r="R51" s="25"/>
      <c r="S51" s="25"/>
      <c r="T51" s="25"/>
      <c r="U51" s="25"/>
    </row>
    <row r="52" spans="1:21" s="369" customFormat="1" ht="17.25" customHeight="1">
      <c r="A52" s="363" t="s">
        <v>506</v>
      </c>
      <c r="B52" s="370">
        <v>-69.099999999999994</v>
      </c>
      <c r="C52" s="370">
        <v>128.39999999999998</v>
      </c>
      <c r="D52" s="370">
        <v>107.4</v>
      </c>
      <c r="E52" s="370">
        <v>99.1</v>
      </c>
      <c r="F52" s="370"/>
      <c r="G52" s="370">
        <v>59.3</v>
      </c>
      <c r="H52" s="370">
        <v>166.7</v>
      </c>
      <c r="I52" s="370">
        <v>265.8</v>
      </c>
      <c r="J52" s="370"/>
      <c r="K52" s="427">
        <v>-15.9</v>
      </c>
      <c r="L52" s="370"/>
      <c r="M52" s="302">
        <v>0.77</v>
      </c>
      <c r="N52" s="365"/>
      <c r="O52" s="365"/>
      <c r="P52" s="365"/>
      <c r="Q52" s="366"/>
      <c r="R52" s="301"/>
      <c r="S52" s="301"/>
      <c r="T52" s="368"/>
      <c r="U52" s="368"/>
    </row>
    <row r="53" spans="1:21">
      <c r="B53" s="207"/>
      <c r="C53" s="207"/>
      <c r="D53" s="207"/>
      <c r="E53" s="207"/>
      <c r="F53" s="207"/>
      <c r="G53" s="207"/>
      <c r="H53" s="207"/>
      <c r="I53" s="207"/>
      <c r="J53" s="207"/>
      <c r="K53" s="207"/>
      <c r="L53" s="207"/>
      <c r="M53" s="207"/>
      <c r="N53" s="75"/>
      <c r="O53" s="75"/>
      <c r="P53" s="75"/>
      <c r="Q53" s="56"/>
    </row>
    <row r="54" spans="1:21">
      <c r="A54" s="107" t="s">
        <v>248</v>
      </c>
      <c r="B54" s="206"/>
      <c r="C54" s="206"/>
      <c r="D54" s="206"/>
      <c r="E54" s="206"/>
      <c r="F54" s="206"/>
      <c r="G54" s="206"/>
      <c r="H54" s="206"/>
      <c r="I54" s="206"/>
      <c r="J54" s="206"/>
      <c r="K54" s="206"/>
      <c r="L54" s="206"/>
      <c r="M54" s="206"/>
      <c r="N54" s="75"/>
      <c r="O54" s="75"/>
      <c r="P54" s="75"/>
    </row>
    <row r="55" spans="1:21">
      <c r="B55" s="206"/>
      <c r="C55" s="206"/>
      <c r="F55" s="206"/>
      <c r="G55" s="206"/>
      <c r="H55" s="206"/>
      <c r="I55" s="206"/>
      <c r="J55" s="206"/>
      <c r="K55" s="206"/>
      <c r="L55" s="206"/>
      <c r="M55" s="139"/>
    </row>
    <row r="56" spans="1:21" ht="15" customHeight="1">
      <c r="B56" s="208"/>
      <c r="C56" s="208"/>
      <c r="D56" s="208"/>
      <c r="E56" s="208"/>
      <c r="F56" s="208"/>
      <c r="G56" s="208"/>
      <c r="H56" s="208"/>
      <c r="I56" s="208"/>
      <c r="J56" s="208"/>
      <c r="K56" s="208"/>
      <c r="L56" s="208"/>
      <c r="M56" s="208"/>
      <c r="N56" s="266"/>
      <c r="O56" s="266"/>
      <c r="P56" s="266"/>
    </row>
    <row r="57" spans="1:21">
      <c r="A57" s="71"/>
      <c r="B57" s="208"/>
      <c r="C57" s="208"/>
      <c r="D57" s="208"/>
      <c r="E57" s="208"/>
      <c r="F57" s="208"/>
      <c r="G57" s="208"/>
      <c r="H57" s="208"/>
      <c r="I57" s="208"/>
      <c r="J57" s="208"/>
      <c r="K57" s="208"/>
      <c r="L57" s="208"/>
      <c r="M57" s="208"/>
      <c r="N57" s="266"/>
      <c r="O57" s="266"/>
      <c r="P57" s="266"/>
    </row>
    <row r="58" spans="1:21">
      <c r="B58" s="206"/>
      <c r="C58" s="206"/>
      <c r="D58" s="206"/>
      <c r="E58" s="206"/>
      <c r="F58" s="206"/>
      <c r="G58" s="206"/>
      <c r="H58" s="206"/>
      <c r="I58" s="206"/>
      <c r="J58" s="206"/>
      <c r="K58" s="206"/>
      <c r="L58" s="206"/>
      <c r="M58" s="206"/>
    </row>
    <row r="59" spans="1:21">
      <c r="B59" s="206"/>
      <c r="C59" s="206"/>
      <c r="D59" s="206"/>
      <c r="E59" s="206"/>
      <c r="F59" s="206"/>
      <c r="G59" s="206"/>
      <c r="H59" s="206"/>
      <c r="I59" s="206"/>
      <c r="J59" s="206"/>
      <c r="K59" s="206"/>
      <c r="L59" s="206"/>
      <c r="M59" s="206"/>
    </row>
    <row r="60" spans="1:21">
      <c r="A60" s="32"/>
      <c r="B60" s="206"/>
      <c r="C60" s="206"/>
      <c r="D60" s="206"/>
      <c r="E60" s="206"/>
      <c r="F60" s="206"/>
      <c r="G60" s="206"/>
      <c r="H60" s="206"/>
      <c r="I60" s="206"/>
      <c r="J60" s="206"/>
      <c r="K60" s="206"/>
      <c r="L60" s="206"/>
      <c r="M60" s="206"/>
    </row>
    <row r="61" spans="1:21">
      <c r="A61" s="32"/>
      <c r="B61" s="206"/>
      <c r="C61" s="206"/>
      <c r="D61" s="206"/>
      <c r="E61" s="206"/>
      <c r="F61" s="206"/>
      <c r="G61" s="206"/>
      <c r="H61" s="206"/>
      <c r="I61" s="206"/>
      <c r="J61" s="206"/>
      <c r="K61" s="206"/>
      <c r="L61" s="206"/>
      <c r="M61" s="206"/>
    </row>
    <row r="62" spans="1:21">
      <c r="A62" s="32"/>
      <c r="B62" s="206"/>
      <c r="C62" s="206"/>
      <c r="D62" s="206"/>
      <c r="E62" s="206"/>
      <c r="F62" s="206"/>
      <c r="G62" s="206"/>
      <c r="H62" s="206"/>
      <c r="I62" s="206"/>
      <c r="J62" s="206"/>
      <c r="K62" s="206"/>
      <c r="L62" s="206"/>
      <c r="M62" s="206"/>
    </row>
    <row r="63" spans="1:21">
      <c r="A63" s="32"/>
      <c r="B63" s="206"/>
      <c r="C63" s="206"/>
      <c r="D63" s="206"/>
      <c r="E63" s="206"/>
      <c r="F63" s="206"/>
      <c r="G63" s="206"/>
      <c r="H63" s="206"/>
      <c r="I63" s="206"/>
      <c r="J63" s="206"/>
      <c r="K63" s="206"/>
      <c r="L63" s="206"/>
      <c r="M63" s="206"/>
    </row>
    <row r="64" spans="1:21">
      <c r="B64" s="206"/>
      <c r="C64" s="206"/>
      <c r="D64" s="206"/>
      <c r="E64" s="206"/>
      <c r="F64" s="206"/>
      <c r="G64" s="206"/>
      <c r="H64" s="206"/>
      <c r="I64" s="206"/>
      <c r="J64" s="206"/>
      <c r="K64" s="206"/>
      <c r="L64" s="206"/>
      <c r="M64" s="206"/>
    </row>
    <row r="65" spans="2:13">
      <c r="B65" s="206"/>
      <c r="C65" s="206"/>
      <c r="D65" s="206"/>
      <c r="E65" s="206"/>
      <c r="F65" s="206"/>
      <c r="G65" s="206"/>
      <c r="H65" s="206"/>
      <c r="I65" s="206"/>
      <c r="J65" s="206"/>
      <c r="K65" s="206"/>
      <c r="L65" s="206"/>
      <c r="M65" s="206"/>
    </row>
    <row r="66" spans="2:13">
      <c r="B66" s="206"/>
      <c r="C66" s="206"/>
      <c r="D66" s="206"/>
      <c r="E66" s="206"/>
      <c r="F66" s="206"/>
      <c r="G66" s="206"/>
      <c r="H66" s="206"/>
      <c r="I66" s="206"/>
      <c r="J66" s="206"/>
      <c r="K66" s="206"/>
      <c r="L66" s="206"/>
      <c r="M66" s="206"/>
    </row>
    <row r="67" spans="2:13">
      <c r="B67" s="206"/>
      <c r="C67" s="206"/>
      <c r="D67" s="206"/>
      <c r="E67" s="206"/>
      <c r="F67" s="206"/>
      <c r="G67" s="206"/>
      <c r="H67" s="206"/>
      <c r="I67" s="206"/>
      <c r="J67" s="206"/>
      <c r="K67" s="206"/>
      <c r="L67" s="206"/>
      <c r="M67" s="206"/>
    </row>
    <row r="68" spans="2:13">
      <c r="B68" s="206"/>
      <c r="C68" s="206"/>
      <c r="D68" s="206"/>
      <c r="E68" s="206"/>
      <c r="F68" s="206"/>
      <c r="G68" s="206"/>
      <c r="H68" s="206"/>
      <c r="I68" s="206"/>
      <c r="J68" s="206"/>
      <c r="K68" s="206"/>
      <c r="L68" s="206"/>
      <c r="M68" s="206"/>
    </row>
    <row r="69" spans="2:13">
      <c r="B69" s="206"/>
      <c r="C69" s="206"/>
      <c r="D69" s="206"/>
      <c r="E69" s="206"/>
      <c r="F69" s="206"/>
      <c r="G69" s="206"/>
      <c r="H69" s="206"/>
      <c r="I69" s="206"/>
      <c r="J69" s="206"/>
      <c r="K69" s="206"/>
      <c r="L69" s="206"/>
      <c r="M69" s="206"/>
    </row>
    <row r="70" spans="2:13">
      <c r="B70" s="206"/>
      <c r="C70" s="206"/>
      <c r="D70" s="206"/>
      <c r="E70" s="206"/>
      <c r="F70" s="206"/>
      <c r="G70" s="206"/>
      <c r="H70" s="206"/>
      <c r="I70" s="206"/>
      <c r="J70" s="206"/>
      <c r="K70" s="206"/>
      <c r="L70" s="206"/>
      <c r="M70" s="206"/>
    </row>
    <row r="71" spans="2:13">
      <c r="B71" s="206"/>
      <c r="C71" s="206"/>
      <c r="D71" s="206"/>
      <c r="E71" s="206"/>
      <c r="F71" s="206"/>
      <c r="G71" s="206"/>
      <c r="H71" s="206"/>
      <c r="I71" s="206"/>
      <c r="J71" s="206"/>
      <c r="K71" s="206"/>
      <c r="L71" s="206"/>
      <c r="M71" s="206"/>
    </row>
    <row r="72" spans="2:13">
      <c r="B72" s="206"/>
      <c r="C72" s="206"/>
      <c r="D72" s="206"/>
      <c r="E72" s="206"/>
      <c r="F72" s="206"/>
      <c r="G72" s="206"/>
      <c r="H72" s="206"/>
      <c r="I72" s="206"/>
      <c r="J72" s="206"/>
      <c r="K72" s="206"/>
      <c r="L72" s="206"/>
      <c r="M72" s="206"/>
    </row>
    <row r="73" spans="2:13">
      <c r="B73" s="206"/>
      <c r="C73" s="206"/>
      <c r="D73" s="206"/>
      <c r="E73" s="206"/>
      <c r="F73" s="206"/>
      <c r="G73" s="206"/>
      <c r="H73" s="206"/>
      <c r="I73" s="206"/>
      <c r="J73" s="206"/>
      <c r="K73" s="206"/>
      <c r="L73" s="206"/>
      <c r="M73" s="206"/>
    </row>
    <row r="74" spans="2:13">
      <c r="B74" s="206"/>
      <c r="C74" s="206"/>
      <c r="D74" s="206"/>
      <c r="E74" s="206"/>
      <c r="F74" s="206"/>
      <c r="G74" s="206"/>
      <c r="H74" s="206"/>
      <c r="I74" s="206"/>
      <c r="J74" s="206"/>
      <c r="K74" s="206"/>
      <c r="L74" s="206"/>
      <c r="M74" s="206"/>
    </row>
    <row r="75" spans="2:13">
      <c r="B75" s="206"/>
      <c r="C75" s="206"/>
      <c r="D75" s="206"/>
      <c r="E75" s="206"/>
      <c r="F75" s="206"/>
      <c r="G75" s="206"/>
      <c r="H75" s="206"/>
      <c r="I75" s="206"/>
      <c r="J75" s="206"/>
      <c r="K75" s="206"/>
      <c r="L75" s="206"/>
      <c r="M75" s="206"/>
    </row>
  </sheetData>
  <phoneticPr fontId="2" type="noConversion"/>
  <hyperlinks>
    <hyperlink ref="R2" location="Home!Print_Area" display="Return to Home page"/>
  </hyperlinks>
  <printOptions horizontalCentered="1"/>
  <pageMargins left="0.5" right="0.5" top="1.5" bottom="1.25" header="0" footer="0"/>
  <pageSetup paperSize="9" scale="48" orientation="landscape" r:id="rId1"/>
  <headerFooter alignWithMargins="0">
    <oddFooter>&amp;L&amp;7Telenet - Investor &amp; Analyst Toolkit&amp;R&amp;7Q1 2017 Results</oddFooter>
  </headerFooter>
  <legacyDrawingHF r:id="rId2"/>
</worksheet>
</file>

<file path=xl/worksheets/sheet7.xml><?xml version="1.0" encoding="utf-8"?>
<worksheet xmlns="http://schemas.openxmlformats.org/spreadsheetml/2006/main" xmlns:r="http://schemas.openxmlformats.org/officeDocument/2006/relationships">
  <sheetPr codeName="Sheet2" enableFormatConditionsCalculation="0">
    <tabColor rgb="FFF2CE00"/>
    <pageSetUpPr fitToPage="1"/>
  </sheetPr>
  <dimension ref="A1:L73"/>
  <sheetViews>
    <sheetView showGridLines="0" zoomScale="90" zoomScaleNormal="90" workbookViewId="0">
      <selection sqref="A1:XFD1048576"/>
    </sheetView>
  </sheetViews>
  <sheetFormatPr defaultRowHeight="11.25"/>
  <cols>
    <col min="1" max="1" width="51.6640625" customWidth="1"/>
    <col min="2" max="2" width="11.6640625" style="25" customWidth="1"/>
    <col min="3" max="3" width="3.33203125" style="56" customWidth="1"/>
    <col min="4" max="7" width="11.6640625" style="56" customWidth="1"/>
    <col min="8" max="8" width="3.33203125" style="56" customWidth="1"/>
    <col min="9" max="11" width="11.6640625" style="56" customWidth="1"/>
    <col min="12" max="12" width="23.1640625" customWidth="1"/>
  </cols>
  <sheetData>
    <row r="1" spans="1:12" ht="28.5" customHeight="1" thickBot="1"/>
    <row r="2" spans="1:12" s="13" customFormat="1" ht="41.25" customHeight="1" thickTop="1" thickBot="1">
      <c r="A2" s="79" t="s">
        <v>285</v>
      </c>
      <c r="B2" s="164" t="s">
        <v>352</v>
      </c>
      <c r="C2" s="164"/>
      <c r="D2" s="164" t="s">
        <v>407</v>
      </c>
      <c r="E2" s="164" t="s">
        <v>449</v>
      </c>
      <c r="F2" s="164" t="s">
        <v>456</v>
      </c>
      <c r="G2" s="164" t="s">
        <v>474</v>
      </c>
      <c r="H2" s="164"/>
      <c r="I2" s="164" t="s">
        <v>557</v>
      </c>
      <c r="J2" s="280"/>
      <c r="K2" s="280"/>
      <c r="L2" s="271" t="s">
        <v>65</v>
      </c>
    </row>
    <row r="3" spans="1:12" ht="12.75" customHeight="1">
      <c r="B3"/>
      <c r="C3"/>
      <c r="D3"/>
      <c r="E3"/>
      <c r="F3"/>
      <c r="G3"/>
      <c r="H3"/>
      <c r="I3"/>
    </row>
    <row r="4" spans="1:12" s="3" customFormat="1" ht="12.75" customHeight="1">
      <c r="A4" s="8" t="s">
        <v>24</v>
      </c>
      <c r="J4" s="281"/>
      <c r="K4" s="281"/>
    </row>
    <row r="5" spans="1:12" ht="4.5" customHeight="1">
      <c r="B5"/>
      <c r="C5"/>
      <c r="D5"/>
      <c r="E5"/>
      <c r="F5"/>
      <c r="G5"/>
      <c r="H5"/>
      <c r="I5"/>
    </row>
    <row r="6" spans="1:12" ht="12.75" customHeight="1">
      <c r="A6" s="20" t="s">
        <v>25</v>
      </c>
      <c r="B6"/>
      <c r="C6"/>
      <c r="D6"/>
      <c r="E6"/>
      <c r="F6"/>
      <c r="G6"/>
      <c r="H6"/>
      <c r="I6"/>
    </row>
    <row r="7" spans="1:12" ht="12.75" customHeight="1">
      <c r="A7" t="s">
        <v>26</v>
      </c>
      <c r="B7" s="222">
        <v>1411.9</v>
      </c>
      <c r="C7" s="222"/>
      <c r="D7" s="222">
        <v>1995</v>
      </c>
      <c r="E7" s="222">
        <v>1991.6</v>
      </c>
      <c r="F7" s="222">
        <v>1996.3</v>
      </c>
      <c r="G7" s="222">
        <v>2046.8</v>
      </c>
      <c r="H7" s="222"/>
      <c r="I7" s="222">
        <v>2025.4</v>
      </c>
      <c r="J7" s="272"/>
      <c r="K7" s="272"/>
    </row>
    <row r="8" spans="1:12" ht="12.75" customHeight="1">
      <c r="A8" t="s">
        <v>27</v>
      </c>
      <c r="B8" s="222">
        <v>1241.8</v>
      </c>
      <c r="C8" s="222"/>
      <c r="D8" s="222">
        <v>1564.7</v>
      </c>
      <c r="E8" s="222">
        <v>1558</v>
      </c>
      <c r="F8" s="222">
        <v>1555.6</v>
      </c>
      <c r="G8" s="222">
        <v>1540.9</v>
      </c>
      <c r="H8" s="222"/>
      <c r="I8" s="222">
        <v>1540.9</v>
      </c>
      <c r="J8" s="272"/>
      <c r="K8" s="272"/>
    </row>
    <row r="9" spans="1:12" ht="12.75" customHeight="1">
      <c r="A9" t="s">
        <v>28</v>
      </c>
      <c r="B9" s="222">
        <v>241.1</v>
      </c>
      <c r="C9" s="222"/>
      <c r="D9" s="222">
        <v>795.9</v>
      </c>
      <c r="E9" s="222">
        <v>771.2</v>
      </c>
      <c r="F9" s="222">
        <v>727.9</v>
      </c>
      <c r="G9" s="222">
        <v>709.2</v>
      </c>
      <c r="H9" s="222"/>
      <c r="I9" s="222">
        <v>682.3</v>
      </c>
      <c r="J9" s="272"/>
      <c r="K9" s="272"/>
    </row>
    <row r="10" spans="1:12" ht="12.75" customHeight="1">
      <c r="A10" t="s">
        <v>29</v>
      </c>
      <c r="B10" s="222">
        <v>108.5</v>
      </c>
      <c r="C10" s="222"/>
      <c r="D10" s="222">
        <v>123.7</v>
      </c>
      <c r="E10" s="222">
        <v>141.80000000000001</v>
      </c>
      <c r="F10" s="222">
        <v>162.80000000000001</v>
      </c>
      <c r="G10" s="222">
        <v>135.5</v>
      </c>
      <c r="H10" s="222"/>
      <c r="I10" s="222">
        <v>167.4</v>
      </c>
      <c r="J10" s="272"/>
      <c r="K10" s="272"/>
    </row>
    <row r="11" spans="1:12" s="25" customFormat="1" ht="12.75" customHeight="1">
      <c r="A11" s="25" t="s">
        <v>31</v>
      </c>
      <c r="B11" s="222">
        <v>83.2</v>
      </c>
      <c r="C11" s="222"/>
      <c r="D11" s="222">
        <v>68.700000000000728</v>
      </c>
      <c r="E11" s="222">
        <v>71.099999999999994</v>
      </c>
      <c r="F11" s="222">
        <v>70</v>
      </c>
      <c r="G11" s="222">
        <v>100.10000000000036</v>
      </c>
      <c r="H11" s="222"/>
      <c r="I11" s="222">
        <v>103.5</v>
      </c>
      <c r="J11" s="272"/>
      <c r="K11" s="272"/>
    </row>
    <row r="12" spans="1:12" ht="12.75" customHeight="1">
      <c r="A12" s="6" t="s">
        <v>32</v>
      </c>
      <c r="B12" s="223">
        <v>3086.4999999999995</v>
      </c>
      <c r="C12" s="223"/>
      <c r="D12" s="223">
        <v>4548</v>
      </c>
      <c r="E12" s="223">
        <v>4533.7000000000007</v>
      </c>
      <c r="F12" s="223">
        <v>4517.2</v>
      </c>
      <c r="G12" s="223">
        <v>4532.5</v>
      </c>
      <c r="H12" s="223"/>
      <c r="I12" s="223">
        <v>4519.5</v>
      </c>
      <c r="J12" s="273"/>
      <c r="K12" s="273"/>
    </row>
    <row r="13" spans="1:12" ht="4.5" customHeight="1">
      <c r="B13" s="222"/>
      <c r="C13" s="222"/>
      <c r="D13" s="222"/>
      <c r="E13" s="222"/>
      <c r="F13" s="222" t="s">
        <v>421</v>
      </c>
      <c r="G13" s="222"/>
      <c r="H13" s="222"/>
      <c r="I13" s="222"/>
      <c r="J13" s="272"/>
      <c r="K13" s="272"/>
    </row>
    <row r="14" spans="1:12" ht="12.75" customHeight="1">
      <c r="A14" s="20" t="s">
        <v>33</v>
      </c>
      <c r="B14" s="222"/>
      <c r="C14" s="222"/>
      <c r="D14" s="222"/>
      <c r="E14" s="222"/>
      <c r="F14" s="222"/>
      <c r="G14" s="222"/>
      <c r="H14" s="222"/>
      <c r="I14" s="222"/>
      <c r="J14" s="272"/>
      <c r="K14" s="272"/>
    </row>
    <row r="15" spans="1:12" ht="12.75" customHeight="1">
      <c r="A15" t="s">
        <v>34</v>
      </c>
      <c r="B15" s="222">
        <v>19.3</v>
      </c>
      <c r="C15" s="222"/>
      <c r="D15" s="222">
        <v>27.4</v>
      </c>
      <c r="E15" s="222">
        <v>23.6</v>
      </c>
      <c r="F15" s="222">
        <v>22.4</v>
      </c>
      <c r="G15" s="222">
        <v>21.7</v>
      </c>
      <c r="H15" s="222"/>
      <c r="I15" s="222">
        <v>27.1</v>
      </c>
      <c r="J15" s="272"/>
      <c r="K15" s="272"/>
    </row>
    <row r="16" spans="1:12" ht="12.75" customHeight="1">
      <c r="A16" t="s">
        <v>35</v>
      </c>
      <c r="B16" s="222">
        <v>145.9</v>
      </c>
      <c r="C16" s="222"/>
      <c r="D16" s="222">
        <v>197</v>
      </c>
      <c r="E16" s="222">
        <v>205.6</v>
      </c>
      <c r="F16" s="222">
        <v>201.5</v>
      </c>
      <c r="G16" s="222">
        <v>206</v>
      </c>
      <c r="H16" s="222"/>
      <c r="I16" s="222">
        <v>197.9</v>
      </c>
      <c r="J16" s="272"/>
      <c r="K16" s="272"/>
    </row>
    <row r="17" spans="1:11" ht="12.75" customHeight="1">
      <c r="A17" t="s">
        <v>36</v>
      </c>
      <c r="B17" s="222">
        <v>69.5</v>
      </c>
      <c r="C17" s="222"/>
      <c r="D17" s="222">
        <v>162.6</v>
      </c>
      <c r="E17" s="222">
        <v>141.69999999999999</v>
      </c>
      <c r="F17" s="222">
        <v>160</v>
      </c>
      <c r="G17" s="222">
        <v>148</v>
      </c>
      <c r="H17" s="222"/>
      <c r="I17" s="222">
        <v>169.4</v>
      </c>
      <c r="J17" s="272"/>
      <c r="K17" s="272"/>
    </row>
    <row r="18" spans="1:11" ht="12.75" customHeight="1">
      <c r="A18" t="s">
        <v>37</v>
      </c>
      <c r="B18" s="222">
        <v>277.3</v>
      </c>
      <c r="C18" s="222"/>
      <c r="D18" s="222">
        <v>210</v>
      </c>
      <c r="E18" s="222">
        <v>16.2</v>
      </c>
      <c r="F18" s="222">
        <v>22.9</v>
      </c>
      <c r="G18" s="222">
        <v>99.2</v>
      </c>
      <c r="H18" s="222"/>
      <c r="I18" s="222">
        <v>71.3</v>
      </c>
      <c r="J18" s="272"/>
      <c r="K18" s="272"/>
    </row>
    <row r="19" spans="1:11" s="6" customFormat="1" ht="12.75" customHeight="1">
      <c r="A19" s="6" t="s">
        <v>38</v>
      </c>
      <c r="B19" s="223">
        <v>512</v>
      </c>
      <c r="C19" s="223"/>
      <c r="D19" s="223">
        <v>597</v>
      </c>
      <c r="E19" s="223">
        <v>387.09999999999997</v>
      </c>
      <c r="F19" s="223">
        <v>406.79999999999995</v>
      </c>
      <c r="G19" s="223">
        <v>474.9</v>
      </c>
      <c r="H19" s="223"/>
      <c r="I19" s="223">
        <v>465.7</v>
      </c>
      <c r="J19" s="273"/>
      <c r="K19" s="273"/>
    </row>
    <row r="20" spans="1:11" ht="4.5" customHeight="1">
      <c r="B20" s="224"/>
      <c r="C20" s="224"/>
      <c r="D20" s="224"/>
      <c r="E20" s="224"/>
      <c r="F20" s="224"/>
      <c r="G20" s="224"/>
      <c r="H20" s="224"/>
      <c r="I20" s="224"/>
      <c r="J20" s="282"/>
      <c r="K20" s="282"/>
    </row>
    <row r="21" spans="1:11" s="374" customFormat="1" ht="17.25" customHeight="1">
      <c r="A21" s="371" t="s">
        <v>39</v>
      </c>
      <c r="B21" s="372">
        <v>3598.5</v>
      </c>
      <c r="C21" s="372"/>
      <c r="D21" s="372">
        <v>5145</v>
      </c>
      <c r="E21" s="372">
        <v>4920.8000000000011</v>
      </c>
      <c r="F21" s="372">
        <v>4924</v>
      </c>
      <c r="G21" s="372">
        <v>5007.3999999999996</v>
      </c>
      <c r="H21" s="372"/>
      <c r="I21" s="372">
        <v>4985.2</v>
      </c>
      <c r="J21" s="373"/>
      <c r="K21" s="373"/>
    </row>
    <row r="22" spans="1:11" ht="12.75" customHeight="1">
      <c r="B22" s="224"/>
      <c r="C22" s="224"/>
      <c r="D22" s="224"/>
      <c r="E22" s="224"/>
      <c r="F22" s="224"/>
      <c r="G22" s="224"/>
      <c r="H22" s="224"/>
      <c r="I22" s="224"/>
      <c r="J22" s="282"/>
      <c r="K22" s="282"/>
    </row>
    <row r="23" spans="1:11" ht="12.75" customHeight="1">
      <c r="A23" s="9" t="s">
        <v>40</v>
      </c>
      <c r="B23" s="224"/>
      <c r="C23" s="224"/>
      <c r="D23" s="224"/>
      <c r="E23" s="224"/>
      <c r="F23" s="224"/>
      <c r="G23" s="224"/>
      <c r="H23" s="224"/>
      <c r="I23" s="224"/>
      <c r="J23" s="282"/>
      <c r="K23" s="282"/>
    </row>
    <row r="24" spans="1:11" ht="4.5" customHeight="1">
      <c r="A24" s="20"/>
      <c r="B24" s="224"/>
      <c r="C24" s="224"/>
      <c r="D24" s="224"/>
      <c r="E24" s="224"/>
      <c r="F24" s="224"/>
      <c r="G24" s="224"/>
      <c r="H24" s="224"/>
      <c r="I24" s="224"/>
      <c r="J24" s="282"/>
      <c r="K24" s="282"/>
    </row>
    <row r="25" spans="1:11" ht="12.75" customHeight="1">
      <c r="A25" s="20" t="s">
        <v>41</v>
      </c>
      <c r="B25" s="224"/>
      <c r="C25" s="224"/>
      <c r="D25" s="224"/>
      <c r="E25" s="224"/>
      <c r="F25" s="224"/>
      <c r="G25" s="224"/>
      <c r="H25" s="224"/>
      <c r="I25" s="224"/>
      <c r="J25" s="282"/>
      <c r="K25" s="282"/>
    </row>
    <row r="26" spans="1:11" ht="12.75" customHeight="1">
      <c r="A26" t="s">
        <v>42</v>
      </c>
      <c r="B26" s="222">
        <v>12.8</v>
      </c>
      <c r="C26" s="222"/>
      <c r="D26" s="222">
        <v>12.8</v>
      </c>
      <c r="E26" s="222">
        <v>12.8</v>
      </c>
      <c r="F26" s="222">
        <v>12.8</v>
      </c>
      <c r="G26" s="222">
        <v>12.8</v>
      </c>
      <c r="H26" s="222"/>
      <c r="I26" s="222">
        <v>12.8</v>
      </c>
      <c r="J26" s="272"/>
      <c r="K26" s="272"/>
    </row>
    <row r="27" spans="1:11" ht="12.75" customHeight="1">
      <c r="A27" t="s">
        <v>43</v>
      </c>
      <c r="B27" s="222">
        <v>1001.3</v>
      </c>
      <c r="C27" s="222"/>
      <c r="D27" s="222">
        <v>985.7</v>
      </c>
      <c r="E27" s="222">
        <v>965.4</v>
      </c>
      <c r="F27" s="222">
        <v>961.3</v>
      </c>
      <c r="G27" s="222">
        <v>966.1</v>
      </c>
      <c r="H27" s="222"/>
      <c r="I27" s="222">
        <v>966.6</v>
      </c>
      <c r="J27" s="272"/>
      <c r="K27" s="272"/>
    </row>
    <row r="28" spans="1:11" ht="12.75" customHeight="1">
      <c r="A28" t="s">
        <v>44</v>
      </c>
      <c r="B28" s="222">
        <v>-2234.1999999999998</v>
      </c>
      <c r="C28" s="222"/>
      <c r="D28" s="222">
        <v>-2242.6999999999998</v>
      </c>
      <c r="E28" s="222">
        <v>-2253.7000000000003</v>
      </c>
      <c r="F28" s="222">
        <v>-2192.4</v>
      </c>
      <c r="G28" s="222">
        <v>-2204.9</v>
      </c>
      <c r="H28" s="222"/>
      <c r="I28" s="222">
        <v>-2144.8000000000002</v>
      </c>
      <c r="J28" s="272"/>
      <c r="K28" s="272"/>
    </row>
    <row r="29" spans="1:11" s="6" customFormat="1" ht="12.75" customHeight="1">
      <c r="A29" s="6" t="s">
        <v>149</v>
      </c>
      <c r="B29" s="223">
        <v>-1220.0999999999999</v>
      </c>
      <c r="C29" s="223"/>
      <c r="D29" s="223">
        <v>-1244.2</v>
      </c>
      <c r="E29" s="223">
        <v>-1275.5000000000005</v>
      </c>
      <c r="F29" s="223">
        <v>-1218.3000000000002</v>
      </c>
      <c r="G29" s="223">
        <v>-1226</v>
      </c>
      <c r="H29" s="223"/>
      <c r="I29" s="412">
        <v>-1165.4000000000001</v>
      </c>
      <c r="J29" s="273"/>
      <c r="K29" s="273"/>
    </row>
    <row r="30" spans="1:11" s="6" customFormat="1" ht="12.75" customHeight="1">
      <c r="A30" t="s">
        <v>150</v>
      </c>
      <c r="B30" s="225">
        <v>16.7</v>
      </c>
      <c r="C30" s="225"/>
      <c r="D30" s="225">
        <v>16.5</v>
      </c>
      <c r="E30" s="225">
        <v>16.5</v>
      </c>
      <c r="F30" s="225">
        <v>16.5</v>
      </c>
      <c r="G30" s="225">
        <v>18.399999999999999</v>
      </c>
      <c r="H30" s="225"/>
      <c r="I30" s="222">
        <v>20.5</v>
      </c>
      <c r="J30" s="274"/>
      <c r="K30" s="274"/>
    </row>
    <row r="31" spans="1:11" s="6" customFormat="1" ht="12.75" customHeight="1">
      <c r="A31" s="6" t="s">
        <v>151</v>
      </c>
      <c r="B31" s="223">
        <v>-1203.4000000000001</v>
      </c>
      <c r="C31" s="223"/>
      <c r="D31" s="223">
        <v>-1227.7</v>
      </c>
      <c r="E31" s="223">
        <v>-1259.0000000000005</v>
      </c>
      <c r="F31" s="223">
        <v>-1201.8000000000002</v>
      </c>
      <c r="G31" s="223">
        <v>-1207.5999999999999</v>
      </c>
      <c r="H31" s="223"/>
      <c r="I31" s="223">
        <v>-1144.9000000000001</v>
      </c>
      <c r="J31" s="273"/>
      <c r="K31" s="273"/>
    </row>
    <row r="32" spans="1:11" ht="4.5" customHeight="1">
      <c r="B32" s="222"/>
      <c r="C32" s="222"/>
      <c r="D32" s="222"/>
      <c r="E32" s="222"/>
      <c r="F32" s="222"/>
      <c r="G32" s="222"/>
      <c r="H32" s="222"/>
      <c r="J32" s="272"/>
      <c r="K32" s="272"/>
    </row>
    <row r="33" spans="1:11" ht="12.75" customHeight="1">
      <c r="A33" s="20" t="s">
        <v>45</v>
      </c>
      <c r="B33" s="222"/>
      <c r="C33" s="222"/>
      <c r="D33" s="222"/>
      <c r="E33" s="222"/>
      <c r="F33" s="222"/>
      <c r="G33" s="222"/>
      <c r="H33" s="222"/>
      <c r="I33" s="222"/>
      <c r="J33" s="272"/>
      <c r="K33" s="272"/>
    </row>
    <row r="34" spans="1:11" ht="12.75" customHeight="1">
      <c r="A34" t="s">
        <v>46</v>
      </c>
      <c r="B34" s="222">
        <v>3683.3</v>
      </c>
      <c r="C34" s="222"/>
      <c r="D34" s="222">
        <v>4477.6000000000004</v>
      </c>
      <c r="E34" s="222">
        <v>4543.1000000000004</v>
      </c>
      <c r="F34" s="222">
        <v>4534.6000000000004</v>
      </c>
      <c r="G34" s="222">
        <v>4642.5</v>
      </c>
      <c r="H34" s="222"/>
      <c r="I34" s="222">
        <v>4631.6000000000004</v>
      </c>
      <c r="J34" s="272"/>
      <c r="K34" s="272"/>
    </row>
    <row r="35" spans="1:11" ht="12.75" customHeight="1">
      <c r="A35" t="s">
        <v>47</v>
      </c>
      <c r="B35" s="226">
        <v>57.8</v>
      </c>
      <c r="C35" s="226"/>
      <c r="D35" s="226">
        <v>101.2</v>
      </c>
      <c r="E35" s="226">
        <v>124.4</v>
      </c>
      <c r="F35" s="226">
        <v>154.4</v>
      </c>
      <c r="G35" s="226">
        <v>94.7</v>
      </c>
      <c r="H35" s="226"/>
      <c r="I35" s="226">
        <v>83.4</v>
      </c>
      <c r="J35" s="275"/>
      <c r="K35" s="275"/>
    </row>
    <row r="36" spans="1:11" ht="12.75" customHeight="1">
      <c r="A36" t="s">
        <v>48</v>
      </c>
      <c r="B36" s="222">
        <v>0.6</v>
      </c>
      <c r="C36" s="222"/>
      <c r="D36" s="222">
        <v>0.8</v>
      </c>
      <c r="E36" s="222">
        <v>1.3</v>
      </c>
      <c r="F36" s="222">
        <v>1</v>
      </c>
      <c r="G36" s="222">
        <v>0.7</v>
      </c>
      <c r="H36" s="222"/>
      <c r="I36" s="222">
        <v>0.6</v>
      </c>
      <c r="J36" s="272"/>
      <c r="K36" s="272"/>
    </row>
    <row r="37" spans="1:11" ht="12.75" customHeight="1">
      <c r="A37" t="s">
        <v>49</v>
      </c>
      <c r="B37" s="222">
        <v>124.5</v>
      </c>
      <c r="C37" s="222"/>
      <c r="D37" s="222">
        <v>187.8</v>
      </c>
      <c r="E37" s="222">
        <v>185.8</v>
      </c>
      <c r="F37" s="222">
        <v>160.19999999999999</v>
      </c>
      <c r="G37" s="222">
        <v>166</v>
      </c>
      <c r="H37" s="222"/>
      <c r="I37" s="222">
        <v>164.7</v>
      </c>
      <c r="J37" s="272"/>
      <c r="K37" s="272"/>
    </row>
    <row r="38" spans="1:11" ht="12.75" customHeight="1">
      <c r="A38" t="s">
        <v>50</v>
      </c>
      <c r="B38" s="222">
        <v>59.1</v>
      </c>
      <c r="C38" s="222"/>
      <c r="D38" s="222">
        <v>107.3</v>
      </c>
      <c r="E38" s="222">
        <v>110.3</v>
      </c>
      <c r="F38" s="222">
        <v>100.4</v>
      </c>
      <c r="G38" s="222">
        <v>94.6</v>
      </c>
      <c r="H38" s="222"/>
      <c r="I38" s="222">
        <v>111.1</v>
      </c>
      <c r="J38" s="272"/>
      <c r="K38" s="272"/>
    </row>
    <row r="39" spans="1:11" s="6" customFormat="1" ht="12.75" customHeight="1">
      <c r="A39" s="6" t="s">
        <v>56</v>
      </c>
      <c r="B39" s="223">
        <v>3925.3</v>
      </c>
      <c r="C39" s="223"/>
      <c r="D39" s="223">
        <v>4874.7</v>
      </c>
      <c r="E39" s="223">
        <v>4964.8999999999996</v>
      </c>
      <c r="F39" s="223">
        <v>4950.6000000000004</v>
      </c>
      <c r="G39" s="223">
        <v>4998.5</v>
      </c>
      <c r="H39" s="223"/>
      <c r="I39" s="223">
        <v>4991.3999999999996</v>
      </c>
      <c r="J39" s="273"/>
      <c r="K39" s="273"/>
    </row>
    <row r="40" spans="1:11" ht="4.5" customHeight="1">
      <c r="B40" s="222"/>
      <c r="C40" s="222"/>
      <c r="D40" s="222"/>
      <c r="E40" s="222"/>
      <c r="F40" s="222"/>
      <c r="G40" s="222"/>
      <c r="H40" s="222"/>
      <c r="I40" s="222"/>
      <c r="J40" s="272"/>
      <c r="K40" s="272"/>
    </row>
    <row r="41" spans="1:11" ht="12.75" customHeight="1">
      <c r="A41" s="20" t="s">
        <v>51</v>
      </c>
      <c r="B41" s="222"/>
      <c r="C41" s="222"/>
      <c r="D41" s="222"/>
      <c r="E41" s="222"/>
      <c r="F41" s="222"/>
      <c r="G41" s="222"/>
      <c r="H41" s="222"/>
      <c r="I41" s="222"/>
      <c r="J41" s="272"/>
      <c r="K41" s="272"/>
    </row>
    <row r="42" spans="1:11" ht="12.75" customHeight="1">
      <c r="A42" t="s">
        <v>46</v>
      </c>
      <c r="B42" s="222">
        <v>110.6</v>
      </c>
      <c r="C42" s="222"/>
      <c r="D42" s="222">
        <v>495.9</v>
      </c>
      <c r="E42" s="222">
        <v>217</v>
      </c>
      <c r="F42" s="222">
        <v>122</v>
      </c>
      <c r="G42" s="222">
        <v>139.4</v>
      </c>
      <c r="H42" s="222"/>
      <c r="I42" s="222">
        <v>162.9</v>
      </c>
      <c r="J42" s="272"/>
      <c r="K42" s="272"/>
    </row>
    <row r="43" spans="1:11" ht="12.75" customHeight="1">
      <c r="A43" t="s">
        <v>52</v>
      </c>
      <c r="B43" s="222">
        <v>133.5</v>
      </c>
      <c r="C43" s="222"/>
      <c r="D43" s="222">
        <v>197.4</v>
      </c>
      <c r="E43" s="222">
        <v>182.7</v>
      </c>
      <c r="F43" s="222">
        <v>151.80000000000001</v>
      </c>
      <c r="G43" s="222">
        <v>182.3</v>
      </c>
      <c r="H43" s="222"/>
      <c r="I43" s="222">
        <v>194.6</v>
      </c>
      <c r="J43" s="272"/>
      <c r="K43" s="272"/>
    </row>
    <row r="44" spans="1:11" ht="12.75" customHeight="1">
      <c r="A44" t="s">
        <v>53</v>
      </c>
      <c r="B44" s="222">
        <v>350.2</v>
      </c>
      <c r="C44" s="222"/>
      <c r="D44" s="222">
        <v>534</v>
      </c>
      <c r="E44" s="222">
        <v>507</v>
      </c>
      <c r="F44" s="222">
        <v>552.79999999999995</v>
      </c>
      <c r="G44" s="222">
        <v>559.20000000000005</v>
      </c>
      <c r="H44" s="222"/>
      <c r="I44" s="222">
        <v>513.1</v>
      </c>
      <c r="J44" s="272"/>
      <c r="K44" s="272"/>
    </row>
    <row r="45" spans="1:11" ht="12.75" customHeight="1">
      <c r="A45" t="s">
        <v>48</v>
      </c>
      <c r="B45" s="222">
        <v>73.599999999999994</v>
      </c>
      <c r="C45" s="222"/>
      <c r="D45" s="222">
        <v>104.2</v>
      </c>
      <c r="E45" s="222">
        <v>104.3</v>
      </c>
      <c r="F45" s="222">
        <v>100.3</v>
      </c>
      <c r="G45" s="222">
        <v>101.7</v>
      </c>
      <c r="H45" s="222"/>
      <c r="I45" s="222">
        <v>98.3</v>
      </c>
      <c r="J45" s="272"/>
      <c r="K45" s="272"/>
    </row>
    <row r="46" spans="1:11" ht="12.75" customHeight="1">
      <c r="A46" t="s">
        <v>30</v>
      </c>
      <c r="B46" s="222">
        <v>6.2</v>
      </c>
      <c r="C46" s="222"/>
      <c r="D46" s="222">
        <v>12.9</v>
      </c>
      <c r="E46" s="222">
        <v>10.9</v>
      </c>
      <c r="F46" s="222">
        <v>11.1</v>
      </c>
      <c r="G46" s="222">
        <v>16</v>
      </c>
      <c r="H46" s="222"/>
      <c r="I46" s="222">
        <v>19.3</v>
      </c>
      <c r="J46" s="272"/>
      <c r="K46" s="272"/>
    </row>
    <row r="47" spans="1:11" ht="12.75" customHeight="1">
      <c r="A47" s="27" t="s">
        <v>87</v>
      </c>
      <c r="B47" s="222">
        <v>202.5</v>
      </c>
      <c r="C47" s="222"/>
      <c r="D47" s="222">
        <v>153.6</v>
      </c>
      <c r="E47" s="222">
        <v>193</v>
      </c>
      <c r="F47" s="222">
        <v>237.2</v>
      </c>
      <c r="G47" s="222">
        <v>218</v>
      </c>
      <c r="H47" s="222"/>
      <c r="I47" s="222">
        <v>150.5</v>
      </c>
      <c r="J47" s="272"/>
      <c r="K47" s="272"/>
    </row>
    <row r="48" spans="1:11" s="6" customFormat="1" ht="12.75" customHeight="1">
      <c r="A48" s="6" t="s">
        <v>54</v>
      </c>
      <c r="B48" s="223">
        <v>876.6</v>
      </c>
      <c r="C48" s="223"/>
      <c r="D48" s="223">
        <v>1498</v>
      </c>
      <c r="E48" s="223">
        <v>1214.9000000000001</v>
      </c>
      <c r="F48" s="223">
        <v>1175.2</v>
      </c>
      <c r="G48" s="223">
        <v>1216.5999999999999</v>
      </c>
      <c r="H48" s="223"/>
      <c r="I48" s="223">
        <v>1138.7</v>
      </c>
      <c r="J48" s="273"/>
      <c r="K48" s="273"/>
    </row>
    <row r="49" spans="1:11" ht="4.5" customHeight="1">
      <c r="B49" s="224"/>
      <c r="C49" s="224"/>
      <c r="D49" s="224"/>
      <c r="E49" s="224"/>
      <c r="F49" s="224"/>
      <c r="G49" s="224"/>
      <c r="H49" s="224"/>
      <c r="I49" s="224"/>
      <c r="J49" s="282"/>
      <c r="K49" s="282"/>
    </row>
    <row r="50" spans="1:11" ht="12.75" customHeight="1">
      <c r="A50" s="29" t="s">
        <v>86</v>
      </c>
      <c r="B50" s="227">
        <v>4801.8999999999996</v>
      </c>
      <c r="C50" s="227"/>
      <c r="D50" s="227">
        <v>6372.7</v>
      </c>
      <c r="E50" s="227">
        <v>6179.8</v>
      </c>
      <c r="F50" s="227">
        <v>6125.8</v>
      </c>
      <c r="G50" s="227">
        <v>6215.1</v>
      </c>
      <c r="H50" s="227"/>
      <c r="I50" s="227">
        <v>6130.1</v>
      </c>
      <c r="J50" s="283"/>
      <c r="K50" s="283"/>
    </row>
    <row r="51" spans="1:11" ht="4.5" customHeight="1">
      <c r="B51" s="224"/>
      <c r="C51" s="224"/>
      <c r="D51" s="224"/>
      <c r="E51" s="224"/>
      <c r="F51" s="224"/>
      <c r="G51" s="224"/>
      <c r="H51" s="224"/>
      <c r="I51" s="224"/>
      <c r="J51" s="282"/>
      <c r="K51" s="282"/>
    </row>
    <row r="52" spans="1:11" s="374" customFormat="1" ht="17.25" customHeight="1">
      <c r="A52" s="371" t="s">
        <v>55</v>
      </c>
      <c r="B52" s="372">
        <v>3598.5</v>
      </c>
      <c r="C52" s="372"/>
      <c r="D52" s="372">
        <v>5145</v>
      </c>
      <c r="E52" s="372">
        <v>4920.8</v>
      </c>
      <c r="F52" s="372">
        <v>4924</v>
      </c>
      <c r="G52" s="372">
        <v>5007.5</v>
      </c>
      <c r="H52" s="372"/>
      <c r="I52" s="372">
        <v>4985.2</v>
      </c>
      <c r="J52" s="373"/>
      <c r="K52" s="373"/>
    </row>
    <row r="53" spans="1:11" s="25" customFormat="1" ht="12.75" customHeight="1">
      <c r="A53" s="103"/>
      <c r="B53" s="104"/>
      <c r="C53" s="104"/>
      <c r="D53" s="104"/>
      <c r="E53" s="104"/>
      <c r="F53" s="104"/>
      <c r="G53" s="104"/>
      <c r="H53" s="104"/>
      <c r="I53" s="104"/>
      <c r="J53" s="104"/>
      <c r="K53" s="104"/>
    </row>
    <row r="54" spans="1:11" ht="12.75" customHeight="1">
      <c r="B54"/>
      <c r="C54"/>
      <c r="D54"/>
      <c r="E54"/>
      <c r="F54"/>
      <c r="G54"/>
      <c r="H54"/>
      <c r="I54"/>
    </row>
    <row r="55" spans="1:11" ht="12.75" customHeight="1">
      <c r="A55" s="9" t="s">
        <v>201</v>
      </c>
      <c r="B55"/>
      <c r="C55"/>
      <c r="D55"/>
      <c r="E55"/>
      <c r="F55"/>
      <c r="G55"/>
      <c r="H55"/>
      <c r="I55"/>
    </row>
    <row r="56" spans="1:11" ht="7.5" customHeight="1">
      <c r="A56" s="9"/>
      <c r="B56"/>
      <c r="C56"/>
      <c r="D56"/>
      <c r="E56"/>
      <c r="F56"/>
      <c r="G56"/>
      <c r="H56"/>
      <c r="I56"/>
    </row>
    <row r="57" spans="1:11" ht="24.75" customHeight="1" thickBot="1">
      <c r="A57" s="79" t="s">
        <v>285</v>
      </c>
      <c r="B57" s="78" t="s">
        <v>351</v>
      </c>
      <c r="C57" s="78"/>
      <c r="D57" s="78" t="s">
        <v>407</v>
      </c>
      <c r="E57" s="78" t="s">
        <v>448</v>
      </c>
      <c r="F57" s="78" t="s">
        <v>455</v>
      </c>
      <c r="G57" s="78" t="s">
        <v>473</v>
      </c>
      <c r="H57" s="78"/>
      <c r="I57" s="78" t="s">
        <v>557</v>
      </c>
      <c r="J57" s="284"/>
      <c r="K57" s="284"/>
    </row>
    <row r="58" spans="1:11">
      <c r="B58" s="10"/>
      <c r="C58" s="10"/>
      <c r="D58" s="10"/>
      <c r="E58" s="10"/>
      <c r="F58" s="10"/>
      <c r="G58" s="10"/>
      <c r="H58" s="10"/>
      <c r="I58" s="10"/>
      <c r="J58" s="276"/>
      <c r="K58" s="276"/>
    </row>
    <row r="59" spans="1:11">
      <c r="A59" s="27" t="s">
        <v>202</v>
      </c>
      <c r="B59" s="222">
        <v>3287</v>
      </c>
      <c r="C59" s="222"/>
      <c r="D59" s="222">
        <v>4504</v>
      </c>
      <c r="E59" s="222">
        <v>4250.3078824300001</v>
      </c>
      <c r="F59" s="222">
        <v>4179</v>
      </c>
      <c r="G59" s="222">
        <v>4160.371404524326</v>
      </c>
      <c r="H59" s="222"/>
      <c r="I59" s="222">
        <v>4160.371404524326</v>
      </c>
      <c r="J59" s="272"/>
      <c r="K59" s="272"/>
    </row>
    <row r="60" spans="1:11">
      <c r="A60" s="27" t="s">
        <v>206</v>
      </c>
      <c r="B60" s="222">
        <v>31.1</v>
      </c>
      <c r="C60" s="222"/>
      <c r="D60" s="222">
        <v>31.1</v>
      </c>
      <c r="E60" s="222">
        <v>31.1</v>
      </c>
      <c r="F60" s="222">
        <v>31.1</v>
      </c>
      <c r="G60" s="222">
        <v>23.679621119999997</v>
      </c>
      <c r="H60" s="222"/>
      <c r="I60" s="222">
        <v>23.679621119999997</v>
      </c>
      <c r="J60" s="272"/>
      <c r="K60" s="272"/>
    </row>
    <row r="61" spans="1:11">
      <c r="A61" s="27" t="s">
        <v>203</v>
      </c>
      <c r="B61" s="222">
        <v>104.4</v>
      </c>
      <c r="C61" s="222"/>
      <c r="D61" s="222">
        <v>110.20469606548065</v>
      </c>
      <c r="E61" s="222">
        <v>114.89708357971364</v>
      </c>
      <c r="F61" s="222">
        <v>119.30741553627372</v>
      </c>
      <c r="G61" s="222">
        <v>126.146545005785</v>
      </c>
      <c r="H61" s="222"/>
      <c r="I61" s="222">
        <v>133.50986222282947</v>
      </c>
      <c r="J61" s="272"/>
      <c r="K61" s="272"/>
    </row>
    <row r="62" spans="1:11">
      <c r="A62" s="27" t="s">
        <v>443</v>
      </c>
      <c r="B62" s="216">
        <v>0</v>
      </c>
      <c r="C62" s="222"/>
      <c r="D62" s="222">
        <v>-261.00645947871061</v>
      </c>
      <c r="E62" s="222">
        <v>-120</v>
      </c>
      <c r="F62" s="222">
        <v>-35</v>
      </c>
      <c r="G62" s="222">
        <v>0</v>
      </c>
      <c r="H62" s="222"/>
      <c r="I62" s="222">
        <v>0</v>
      </c>
      <c r="J62" s="272"/>
      <c r="K62" s="272"/>
    </row>
    <row r="63" spans="1:11">
      <c r="A63" s="27" t="s">
        <v>37</v>
      </c>
      <c r="B63" s="231">
        <v>-277.3</v>
      </c>
      <c r="C63" s="231"/>
      <c r="D63" s="231">
        <v>-210</v>
      </c>
      <c r="E63" s="231">
        <v>-16.2</v>
      </c>
      <c r="F63" s="231">
        <v>-22.9</v>
      </c>
      <c r="G63" s="231">
        <v>-99.2</v>
      </c>
      <c r="H63" s="231"/>
      <c r="I63" s="231">
        <v>-71.3</v>
      </c>
      <c r="J63" s="277"/>
      <c r="K63" s="277"/>
    </row>
    <row r="64" spans="1:11" s="29" customFormat="1">
      <c r="A64" s="29" t="s">
        <v>204</v>
      </c>
      <c r="B64" s="232">
        <v>3145.2</v>
      </c>
      <c r="C64" s="232"/>
      <c r="D64" s="232">
        <v>4174.2982365867701</v>
      </c>
      <c r="E64" s="232">
        <v>4260.1049660097142</v>
      </c>
      <c r="F64" s="232">
        <v>4271.5074155362745</v>
      </c>
      <c r="G64" s="232">
        <v>4210.9975706501109</v>
      </c>
      <c r="H64" s="232"/>
      <c r="I64" s="232">
        <v>4246.2608878671554</v>
      </c>
      <c r="J64" s="278"/>
      <c r="K64" s="278"/>
    </row>
    <row r="65" spans="1:11" ht="5.25" customHeight="1">
      <c r="A65" s="27"/>
      <c r="B65" s="233"/>
      <c r="C65" s="233"/>
      <c r="D65" s="233"/>
      <c r="E65" s="233"/>
      <c r="F65" s="233"/>
      <c r="G65" s="233"/>
      <c r="H65" s="233"/>
      <c r="I65" s="233"/>
      <c r="J65" s="279"/>
      <c r="K65" s="279"/>
    </row>
    <row r="66" spans="1:11">
      <c r="A66" s="27" t="s">
        <v>205</v>
      </c>
      <c r="B66" s="226">
        <v>928.1</v>
      </c>
      <c r="C66" s="226"/>
      <c r="D66" s="222">
        <v>1044.0258379148424</v>
      </c>
      <c r="E66" s="222">
        <v>1081.7505571300001</v>
      </c>
      <c r="F66" s="222">
        <v>1141</v>
      </c>
      <c r="G66" s="222">
        <v>1105.8</v>
      </c>
      <c r="H66" s="222"/>
      <c r="I66" s="222">
        <v>1096.9247783999997</v>
      </c>
      <c r="J66" s="272"/>
      <c r="K66" s="272"/>
    </row>
    <row r="67" spans="1:11">
      <c r="A67" s="27" t="s">
        <v>467</v>
      </c>
      <c r="B67" s="217">
        <v>0</v>
      </c>
      <c r="C67" s="217"/>
      <c r="D67" s="217">
        <v>0</v>
      </c>
      <c r="E67" s="217">
        <v>0</v>
      </c>
      <c r="F67" s="222">
        <v>107.5</v>
      </c>
      <c r="G67" s="222">
        <v>105.75069999999999</v>
      </c>
      <c r="H67" s="222"/>
      <c r="I67" s="222">
        <v>104.030221</v>
      </c>
      <c r="J67" s="272"/>
      <c r="K67" s="272"/>
    </row>
    <row r="68" spans="1:11">
      <c r="A68" s="27" t="s">
        <v>468</v>
      </c>
      <c r="B68" s="60">
        <v>928.1</v>
      </c>
      <c r="C68" s="60"/>
      <c r="D68" s="60"/>
      <c r="E68" s="60">
        <v>1081.7505571300001</v>
      </c>
      <c r="F68" s="222">
        <v>1248.5</v>
      </c>
      <c r="G68" s="222">
        <v>1211.5507</v>
      </c>
      <c r="H68" s="222"/>
      <c r="I68" s="222">
        <v>1200.9549993999997</v>
      </c>
      <c r="J68" s="272"/>
      <c r="K68" s="272"/>
    </row>
    <row r="69" spans="1:11" ht="5.25" customHeight="1">
      <c r="A69" s="27"/>
      <c r="B69" s="233"/>
      <c r="C69" s="233"/>
      <c r="D69" s="233"/>
      <c r="E69" s="233"/>
      <c r="F69" s="233"/>
      <c r="G69" s="233"/>
      <c r="H69" s="233"/>
      <c r="I69" s="233"/>
      <c r="J69" s="279"/>
      <c r="K69" s="279"/>
    </row>
    <row r="70" spans="1:11" s="374" customFormat="1" ht="17.25" customHeight="1">
      <c r="A70" s="375" t="s">
        <v>201</v>
      </c>
      <c r="B70" s="376">
        <v>3.3888589591638829</v>
      </c>
      <c r="C70" s="376"/>
      <c r="D70" s="376">
        <v>3.9982710053649582</v>
      </c>
      <c r="E70" s="376">
        <v>3.938158328581987</v>
      </c>
      <c r="F70" s="376">
        <v>3.4213115062365036</v>
      </c>
      <c r="G70" s="376">
        <v>3.4757089163912918</v>
      </c>
      <c r="H70" s="376"/>
      <c r="I70" s="376">
        <v>3.5357368843866746</v>
      </c>
      <c r="J70" s="377"/>
      <c r="K70" s="377"/>
    </row>
    <row r="71" spans="1:11">
      <c r="A71" s="27"/>
      <c r="B71" s="60"/>
      <c r="C71" s="219"/>
      <c r="D71" s="219"/>
      <c r="E71" s="219"/>
      <c r="F71" s="219"/>
      <c r="G71" s="219"/>
      <c r="H71" s="219"/>
      <c r="I71" s="219"/>
      <c r="J71" s="219"/>
      <c r="K71" s="219"/>
    </row>
    <row r="73" spans="1:11" ht="24.75" customHeight="1">
      <c r="A73" s="230"/>
      <c r="B73" s="183"/>
      <c r="C73" s="220"/>
      <c r="D73" s="220"/>
      <c r="E73" s="220"/>
      <c r="F73" s="220"/>
      <c r="G73" s="220"/>
      <c r="H73" s="220"/>
      <c r="I73" s="220"/>
      <c r="J73" s="220"/>
      <c r="K73" s="220"/>
    </row>
  </sheetData>
  <phoneticPr fontId="2" type="noConversion"/>
  <hyperlinks>
    <hyperlink ref="L2" location="Home!Print_Area" display="Return to Home page"/>
  </hyperlinks>
  <printOptions horizontalCentered="1"/>
  <pageMargins left="0.5" right="0.5" top="1.5" bottom="1.25" header="0" footer="0"/>
  <pageSetup paperSize="9" scale="47" orientation="landscape" r:id="rId1"/>
  <headerFooter alignWithMargins="0">
    <oddFooter>&amp;L&amp;7Telenet - Investor &amp; Analyst Toolkit&amp;R&amp;7Q1 2017 Results</oddFooter>
  </headerFooter>
  <legacyDrawingHF r:id="rId2"/>
</worksheet>
</file>

<file path=xl/worksheets/sheet8.xml><?xml version="1.0" encoding="utf-8"?>
<worksheet xmlns="http://schemas.openxmlformats.org/spreadsheetml/2006/main" xmlns:r="http://schemas.openxmlformats.org/officeDocument/2006/relationships">
  <sheetPr>
    <tabColor indexed="51"/>
    <pageSetUpPr fitToPage="1"/>
  </sheetPr>
  <dimension ref="A1:T15"/>
  <sheetViews>
    <sheetView showGridLines="0" zoomScale="90" zoomScaleNormal="90" workbookViewId="0">
      <selection sqref="A1:XFD1048576"/>
    </sheetView>
  </sheetViews>
  <sheetFormatPr defaultRowHeight="11.25"/>
  <cols>
    <col min="1" max="1" width="43.5" style="38" customWidth="1"/>
    <col min="2" max="5" width="11.6640625" style="38" customWidth="1"/>
    <col min="6" max="6" width="3.33203125" style="38" customWidth="1"/>
    <col min="7" max="9" width="11.6640625" style="38" customWidth="1"/>
    <col min="10" max="10" width="3.33203125" style="38" customWidth="1"/>
    <col min="11" max="11" width="11.6640625" style="38" customWidth="1"/>
    <col min="12" max="12" width="3.33203125" style="38" customWidth="1"/>
    <col min="13" max="13" width="11.6640625" style="38" customWidth="1"/>
    <col min="14" max="17" width="11.6640625" style="56" customWidth="1"/>
    <col min="18" max="18" width="9.33203125" style="39"/>
    <col min="19" max="19" width="21.5" style="38" customWidth="1"/>
    <col min="20" max="16384" width="9.33203125" style="38"/>
  </cols>
  <sheetData>
    <row r="1" spans="1:20" ht="28.5" customHeight="1" thickBot="1"/>
    <row r="2" spans="1:20" s="33" customFormat="1" ht="25.5" customHeight="1" thickTop="1" thickBot="1">
      <c r="A2" s="66" t="s">
        <v>285</v>
      </c>
      <c r="B2" s="110" t="s">
        <v>407</v>
      </c>
      <c r="C2" s="147" t="s">
        <v>448</v>
      </c>
      <c r="D2" s="147" t="s">
        <v>455</v>
      </c>
      <c r="E2" s="147" t="s">
        <v>473</v>
      </c>
      <c r="F2" s="147"/>
      <c r="G2" s="147" t="s">
        <v>449</v>
      </c>
      <c r="H2" s="147" t="s">
        <v>456</v>
      </c>
      <c r="I2" s="147" t="s">
        <v>474</v>
      </c>
      <c r="J2" s="147"/>
      <c r="K2" s="147" t="s">
        <v>557</v>
      </c>
      <c r="L2" s="147"/>
      <c r="M2" s="147" t="s">
        <v>1</v>
      </c>
      <c r="N2" s="258"/>
      <c r="O2" s="258"/>
      <c r="P2" s="258"/>
      <c r="Q2" s="258"/>
      <c r="R2" s="41"/>
      <c r="S2" s="51" t="s">
        <v>65</v>
      </c>
    </row>
    <row r="3" spans="1:20" ht="12.75" customHeight="1"/>
    <row r="4" spans="1:20" ht="16.5" customHeight="1">
      <c r="A4" s="112" t="s">
        <v>358</v>
      </c>
      <c r="B4" s="95"/>
      <c r="C4" s="95"/>
      <c r="D4" s="95"/>
      <c r="E4" s="95"/>
      <c r="F4" s="95"/>
      <c r="J4" s="95"/>
      <c r="K4" s="95"/>
      <c r="L4" s="95"/>
      <c r="M4" s="95"/>
      <c r="N4" s="267"/>
      <c r="O4" s="267"/>
      <c r="P4" s="267"/>
      <c r="Q4" s="267"/>
    </row>
    <row r="5" spans="1:20" ht="12.75" customHeight="1">
      <c r="A5" s="32" t="s">
        <v>102</v>
      </c>
      <c r="B5" s="204">
        <v>8.2210000000000001</v>
      </c>
      <c r="C5" s="204">
        <v>7.3699999999999992</v>
      </c>
      <c r="D5" s="204">
        <v>3.8819999999999997</v>
      </c>
      <c r="E5" s="204">
        <v>5.3270000000000017</v>
      </c>
      <c r="F5" s="204"/>
      <c r="G5" s="204">
        <v>15.590999999999999</v>
      </c>
      <c r="H5" s="204">
        <v>19.472999999999999</v>
      </c>
      <c r="I5" s="204">
        <v>24.8</v>
      </c>
      <c r="J5" s="133"/>
      <c r="K5" s="133">
        <v>8.2629999999999999</v>
      </c>
      <c r="L5" s="133"/>
      <c r="M5" s="270">
        <v>5.1088675343631262E-3</v>
      </c>
      <c r="N5" s="261"/>
      <c r="O5" s="261"/>
      <c r="P5" s="261"/>
      <c r="Q5" s="261"/>
      <c r="R5" s="94"/>
      <c r="S5" s="82"/>
      <c r="T5" s="82"/>
    </row>
    <row r="6" spans="1:20" ht="12.75" customHeight="1">
      <c r="A6" s="32" t="s">
        <v>103</v>
      </c>
      <c r="B6" s="204">
        <v>17.763999999999999</v>
      </c>
      <c r="C6" s="204">
        <v>19</v>
      </c>
      <c r="D6" s="204">
        <v>17.652999999999999</v>
      </c>
      <c r="E6" s="204">
        <v>18.821999999999996</v>
      </c>
      <c r="F6" s="204"/>
      <c r="G6" s="204">
        <v>36.828000000000003</v>
      </c>
      <c r="H6" s="204">
        <v>54.481000000000002</v>
      </c>
      <c r="I6" s="204">
        <v>73.302999999999997</v>
      </c>
      <c r="J6" s="133"/>
      <c r="K6" s="133">
        <v>15.846</v>
      </c>
      <c r="L6" s="133"/>
      <c r="M6" s="270">
        <v>-0.1079711776626886</v>
      </c>
      <c r="N6" s="265"/>
      <c r="O6" s="265"/>
      <c r="P6" s="265"/>
      <c r="Q6" s="265"/>
      <c r="R6" s="94"/>
      <c r="S6" s="82"/>
      <c r="T6" s="82"/>
    </row>
    <row r="7" spans="1:20" ht="12.75" customHeight="1">
      <c r="A7" s="32" t="s">
        <v>104</v>
      </c>
      <c r="B7" s="204">
        <v>32.097000000000001</v>
      </c>
      <c r="C7" s="204">
        <v>50.029000000000003</v>
      </c>
      <c r="D7" s="204">
        <v>65.205999999999989</v>
      </c>
      <c r="E7" s="204">
        <v>103.3</v>
      </c>
      <c r="F7" s="204"/>
      <c r="G7" s="204">
        <v>82.126000000000005</v>
      </c>
      <c r="H7" s="204">
        <v>147.33199999999999</v>
      </c>
      <c r="I7" s="204">
        <v>250.57300000000001</v>
      </c>
      <c r="J7" s="133"/>
      <c r="K7" s="133">
        <v>51.628</v>
      </c>
      <c r="L7" s="133"/>
      <c r="M7" s="270">
        <v>0.60849923668878714</v>
      </c>
      <c r="N7" s="261"/>
      <c r="O7" s="261"/>
      <c r="P7" s="261"/>
      <c r="Q7" s="261"/>
      <c r="R7" s="94"/>
      <c r="S7" s="82"/>
      <c r="T7" s="82"/>
    </row>
    <row r="8" spans="1:20" ht="12.75" customHeight="1">
      <c r="A8" s="32" t="s">
        <v>130</v>
      </c>
      <c r="B8" s="204" t="s">
        <v>559</v>
      </c>
      <c r="C8" s="204">
        <v>38.707999999999998</v>
      </c>
      <c r="D8" s="204">
        <v>27.322999999999979</v>
      </c>
      <c r="E8" s="204">
        <v>81.751000000000005</v>
      </c>
      <c r="F8" s="204"/>
      <c r="G8" s="204">
        <v>169.00800000000001</v>
      </c>
      <c r="H8" s="204">
        <v>196.33099999999999</v>
      </c>
      <c r="I8" s="204">
        <v>278.08199999999999</v>
      </c>
      <c r="J8" s="204"/>
      <c r="K8" s="133">
        <v>49.805999999999997</v>
      </c>
      <c r="L8" s="204"/>
      <c r="M8" s="270">
        <v>-0.61780506523407519</v>
      </c>
      <c r="N8" s="261"/>
      <c r="O8" s="261"/>
      <c r="P8" s="261"/>
      <c r="Q8" s="261"/>
      <c r="R8" s="94"/>
      <c r="S8" s="82"/>
      <c r="T8" s="82"/>
    </row>
    <row r="9" spans="1:20" ht="8.25" customHeight="1">
      <c r="B9" s="95"/>
      <c r="C9" s="95"/>
      <c r="D9" s="95"/>
      <c r="E9" s="95"/>
      <c r="F9" s="95"/>
      <c r="G9" s="95"/>
      <c r="H9" s="95"/>
      <c r="I9" s="95"/>
      <c r="J9" s="95"/>
      <c r="K9" s="95"/>
      <c r="L9" s="95"/>
      <c r="M9" s="40"/>
      <c r="N9" s="267"/>
      <c r="O9" s="267"/>
      <c r="P9" s="267"/>
      <c r="Q9" s="267"/>
    </row>
    <row r="10" spans="1:20" s="369" customFormat="1" ht="18" customHeight="1">
      <c r="A10" s="378" t="s">
        <v>110</v>
      </c>
      <c r="B10" s="379">
        <v>188.38200000000001</v>
      </c>
      <c r="C10" s="379">
        <v>115.107</v>
      </c>
      <c r="D10" s="379">
        <v>114.11699999999996</v>
      </c>
      <c r="E10" s="379">
        <v>209.19000000000005</v>
      </c>
      <c r="F10" s="379"/>
      <c r="G10" s="379">
        <v>303.5</v>
      </c>
      <c r="H10" s="379">
        <v>417.61699999999996</v>
      </c>
      <c r="I10" s="379">
        <v>626.80700000000002</v>
      </c>
      <c r="J10" s="379"/>
      <c r="K10" s="379">
        <v>125.54299999999999</v>
      </c>
      <c r="L10" s="379"/>
      <c r="M10" s="380">
        <v>-0.33357220965909695</v>
      </c>
      <c r="N10" s="381"/>
      <c r="O10" s="381"/>
      <c r="P10" s="381"/>
      <c r="Q10" s="381"/>
      <c r="R10" s="382"/>
      <c r="S10" s="383"/>
      <c r="T10" s="383"/>
    </row>
    <row r="11" spans="1:20" s="32" customFormat="1" ht="18" customHeight="1">
      <c r="A11" s="30" t="s">
        <v>111</v>
      </c>
      <c r="B11" s="187">
        <v>0.34096289592760182</v>
      </c>
      <c r="C11" s="187">
        <v>0.18384762817441305</v>
      </c>
      <c r="D11" s="187">
        <v>0.18364499517219177</v>
      </c>
      <c r="E11" s="187">
        <v>0.33246980292434847</v>
      </c>
      <c r="F11" s="187"/>
      <c r="G11" s="187">
        <v>0.25750890887493638</v>
      </c>
      <c r="H11" s="187">
        <v>0.23202233457414298</v>
      </c>
      <c r="I11" s="187">
        <v>0.25804083817051582</v>
      </c>
      <c r="J11" s="187"/>
      <c r="K11" s="187">
        <v>0.20380357142857142</v>
      </c>
      <c r="L11" s="187"/>
      <c r="M11" s="187"/>
      <c r="N11" s="260"/>
      <c r="O11" s="260"/>
      <c r="P11" s="260"/>
      <c r="Q11" s="260"/>
      <c r="R11" s="52"/>
    </row>
    <row r="12" spans="1:20">
      <c r="B12" s="95"/>
      <c r="C12" s="95"/>
      <c r="D12" s="95"/>
      <c r="E12" s="95"/>
      <c r="F12" s="95"/>
      <c r="G12" s="95"/>
      <c r="H12" s="95"/>
      <c r="I12" s="95"/>
      <c r="J12" s="95"/>
      <c r="K12" s="95"/>
      <c r="L12" s="95"/>
      <c r="M12" s="95"/>
      <c r="N12" s="267"/>
      <c r="O12" s="267"/>
      <c r="P12" s="267"/>
      <c r="Q12" s="267"/>
    </row>
    <row r="15" spans="1:20" ht="40.5" customHeight="1">
      <c r="A15" s="434" t="s">
        <v>558</v>
      </c>
      <c r="B15" s="434"/>
      <c r="C15" s="434"/>
      <c r="D15" s="434"/>
      <c r="E15" s="434"/>
      <c r="F15" s="434"/>
      <c r="G15" s="434"/>
      <c r="H15" s="434"/>
      <c r="I15" s="434"/>
      <c r="J15" s="434"/>
      <c r="K15" s="434"/>
      <c r="L15" s="434"/>
      <c r="M15" s="434"/>
      <c r="N15" s="220"/>
      <c r="O15" s="220"/>
      <c r="P15" s="220"/>
      <c r="Q15" s="220"/>
    </row>
  </sheetData>
  <mergeCells count="1">
    <mergeCell ref="A15:M15"/>
  </mergeCells>
  <hyperlinks>
    <hyperlink ref="S2" location="Home!Print_Area" display="Return to Home page"/>
  </hyperlinks>
  <printOptions horizontalCentered="1"/>
  <pageMargins left="0.5" right="0.5" top="1.5" bottom="1.25" header="0" footer="0"/>
  <pageSetup paperSize="9" scale="80" orientation="landscape" r:id="rId1"/>
  <headerFooter alignWithMargins="0">
    <oddFooter>&amp;L&amp;7Telenet - Investor &amp; Analyst Toolkit&amp;R&amp;7Q1 2017 Results</oddFooter>
  </headerFooter>
  <legacyDrawingHF r:id="rId2"/>
</worksheet>
</file>

<file path=xl/worksheets/sheet9.xml><?xml version="1.0" encoding="utf-8"?>
<worksheet xmlns="http://schemas.openxmlformats.org/spreadsheetml/2006/main" xmlns:r="http://schemas.openxmlformats.org/officeDocument/2006/relationships">
  <sheetPr codeName="Sheet4" enableFormatConditionsCalculation="0">
    <tabColor rgb="FFFFC000"/>
    <pageSetUpPr fitToPage="1"/>
  </sheetPr>
  <dimension ref="A1:P56"/>
  <sheetViews>
    <sheetView showGridLines="0" zoomScale="90" zoomScaleNormal="90" workbookViewId="0">
      <pane xSplit="1" ySplit="2" topLeftCell="B6" activePane="bottomRight" state="frozen"/>
      <selection activeCell="AG53" sqref="AG53"/>
      <selection pane="topRight" activeCell="AG53" sqref="AG53"/>
      <selection pane="bottomLeft" activeCell="AG53" sqref="AG53"/>
      <selection pane="bottomRight" sqref="A1:XFD1048576"/>
    </sheetView>
  </sheetViews>
  <sheetFormatPr defaultRowHeight="11.25"/>
  <cols>
    <col min="1" max="1" width="63.6640625" customWidth="1"/>
    <col min="2" max="5" width="12" customWidth="1"/>
    <col min="6" max="6" width="3.33203125" customWidth="1"/>
    <col min="7" max="7" width="11.6640625" customWidth="1"/>
    <col min="8" max="8" width="3.33203125" customWidth="1"/>
    <col min="9" max="9" width="11.6640625" style="15" customWidth="1"/>
    <col min="10" max="11" width="9.5" customWidth="1"/>
    <col min="14" max="14" width="22.33203125" customWidth="1"/>
  </cols>
  <sheetData>
    <row r="1" spans="1:14" ht="28.5" customHeight="1" thickBot="1">
      <c r="A1" s="19"/>
      <c r="B1" s="77"/>
      <c r="C1" s="77"/>
      <c r="D1" s="77"/>
      <c r="E1" s="77"/>
    </row>
    <row r="2" spans="1:14" s="13" customFormat="1" ht="25.5" customHeight="1" thickTop="1" thickBot="1">
      <c r="A2" s="66"/>
      <c r="B2" s="78" t="s">
        <v>407</v>
      </c>
      <c r="C2" s="78" t="s">
        <v>448</v>
      </c>
      <c r="D2" s="78" t="s">
        <v>455</v>
      </c>
      <c r="E2" s="78" t="s">
        <v>473</v>
      </c>
      <c r="F2" s="67"/>
      <c r="G2" s="67" t="s">
        <v>557</v>
      </c>
      <c r="H2" s="67"/>
      <c r="I2" s="80" t="s">
        <v>1</v>
      </c>
      <c r="N2" s="51" t="s">
        <v>65</v>
      </c>
    </row>
    <row r="3" spans="1:14" ht="12.75" customHeight="1"/>
    <row r="4" spans="1:14" s="3" customFormat="1" ht="12.75" customHeight="1">
      <c r="A4" s="8" t="s">
        <v>89</v>
      </c>
      <c r="I4" s="45"/>
    </row>
    <row r="5" spans="1:14" s="3" customFormat="1" ht="4.5" customHeight="1">
      <c r="B5" s="4"/>
      <c r="C5" s="4"/>
      <c r="D5" s="4"/>
      <c r="E5" s="4"/>
      <c r="F5" s="4"/>
      <c r="G5" s="4"/>
      <c r="H5" s="4"/>
      <c r="I5" s="45"/>
    </row>
    <row r="6" spans="1:14" s="1" customFormat="1" ht="12.75" customHeight="1">
      <c r="A6" s="2" t="s">
        <v>366</v>
      </c>
      <c r="B6" s="31">
        <v>2953500</v>
      </c>
      <c r="C6" s="31">
        <v>2963500</v>
      </c>
      <c r="D6" s="31">
        <v>2973700</v>
      </c>
      <c r="E6" s="31">
        <v>2987600</v>
      </c>
      <c r="F6" s="31"/>
      <c r="G6" s="31">
        <v>2996700</v>
      </c>
      <c r="H6" s="31"/>
      <c r="I6" s="75">
        <v>0.01</v>
      </c>
      <c r="J6" s="21"/>
      <c r="K6" s="21"/>
      <c r="L6" s="21"/>
    </row>
    <row r="7" spans="1:14" s="1" customFormat="1" ht="12.75" customHeight="1">
      <c r="A7" s="2"/>
      <c r="B7" s="21"/>
      <c r="C7" s="21"/>
      <c r="D7" s="21"/>
      <c r="E7" s="21"/>
      <c r="F7" s="21"/>
      <c r="G7" s="21"/>
      <c r="H7" s="21"/>
      <c r="I7" s="70"/>
      <c r="J7" s="21"/>
      <c r="K7" s="21"/>
      <c r="L7" s="21"/>
    </row>
    <row r="8" spans="1:14" ht="12.75" customHeight="1">
      <c r="A8" s="8" t="s">
        <v>304</v>
      </c>
      <c r="B8" s="21"/>
      <c r="C8" s="21"/>
      <c r="D8" s="21"/>
      <c r="E8" s="21"/>
      <c r="F8" s="21"/>
      <c r="G8" s="21"/>
      <c r="H8" s="21"/>
      <c r="I8" s="70"/>
      <c r="J8" s="21"/>
      <c r="K8" s="21"/>
      <c r="L8" s="21"/>
    </row>
    <row r="9" spans="1:14" s="12" customFormat="1" ht="12.75" customHeight="1">
      <c r="A9" s="27" t="s">
        <v>365</v>
      </c>
      <c r="B9" s="21">
        <v>322300</v>
      </c>
      <c r="C9" s="21">
        <v>308900</v>
      </c>
      <c r="D9" s="21">
        <v>297600</v>
      </c>
      <c r="E9" s="21">
        <v>284600</v>
      </c>
      <c r="F9" s="21"/>
      <c r="G9" s="21">
        <v>268700</v>
      </c>
      <c r="H9" s="21"/>
      <c r="I9" s="75">
        <v>-0.17</v>
      </c>
      <c r="J9" s="96"/>
      <c r="K9" s="21"/>
      <c r="L9" s="21"/>
      <c r="N9" s="17"/>
    </row>
    <row r="10" spans="1:14" s="12" customFormat="1" ht="12.75" customHeight="1">
      <c r="A10" s="27" t="s">
        <v>364</v>
      </c>
      <c r="B10" s="21">
        <v>1718800</v>
      </c>
      <c r="C10" s="21">
        <v>1728100</v>
      </c>
      <c r="D10" s="21">
        <v>1731000</v>
      </c>
      <c r="E10" s="21">
        <v>1732900</v>
      </c>
      <c r="F10" s="21"/>
      <c r="G10" s="21">
        <v>1727600</v>
      </c>
      <c r="H10" s="21"/>
      <c r="I10" s="75">
        <v>0.01</v>
      </c>
      <c r="J10" s="96"/>
      <c r="K10" s="21"/>
      <c r="L10" s="21"/>
      <c r="N10" s="17"/>
    </row>
    <row r="11" spans="1:14" s="393" customFormat="1" ht="17.25" customHeight="1">
      <c r="A11" s="387" t="s">
        <v>321</v>
      </c>
      <c r="B11" s="388">
        <v>2041100</v>
      </c>
      <c r="C11" s="388">
        <v>2037000</v>
      </c>
      <c r="D11" s="388">
        <v>2028600</v>
      </c>
      <c r="E11" s="388">
        <v>2017500</v>
      </c>
      <c r="F11" s="388"/>
      <c r="G11" s="388">
        <v>1996300</v>
      </c>
      <c r="H11" s="388"/>
      <c r="I11" s="331">
        <v>-0.02</v>
      </c>
      <c r="J11" s="389"/>
      <c r="K11" s="390"/>
      <c r="L11" s="390"/>
      <c r="M11" s="391"/>
      <c r="N11" s="392"/>
    </row>
    <row r="12" spans="1:14" ht="12.75" customHeight="1">
      <c r="B12" s="22"/>
      <c r="C12" s="22"/>
      <c r="D12" s="22"/>
      <c r="E12" s="22"/>
      <c r="F12" s="22"/>
      <c r="G12" s="22"/>
      <c r="H12" s="22"/>
      <c r="I12" s="70"/>
      <c r="K12" s="21"/>
      <c r="M12" s="12"/>
      <c r="N12" s="17"/>
    </row>
    <row r="13" spans="1:14" ht="12.75" customHeight="1">
      <c r="A13" s="8" t="s">
        <v>11</v>
      </c>
      <c r="B13" s="22"/>
      <c r="C13" s="22"/>
      <c r="D13" s="22"/>
      <c r="E13" s="22"/>
      <c r="F13" s="22"/>
      <c r="G13" s="22"/>
      <c r="H13" s="22"/>
      <c r="I13" s="70"/>
      <c r="K13" s="21"/>
      <c r="M13" s="12"/>
      <c r="N13" s="17"/>
    </row>
    <row r="14" spans="1:14" ht="12.75" customHeight="1">
      <c r="A14" s="27" t="s">
        <v>3</v>
      </c>
      <c r="B14" s="21">
        <v>1437700</v>
      </c>
      <c r="C14" s="21">
        <v>1444800</v>
      </c>
      <c r="D14" s="21">
        <v>1480300</v>
      </c>
      <c r="E14" s="21">
        <v>1481700</v>
      </c>
      <c r="F14" s="21"/>
      <c r="G14" s="21">
        <v>1477300</v>
      </c>
      <c r="H14" s="21"/>
      <c r="I14" s="75">
        <v>0.03</v>
      </c>
      <c r="J14" s="96"/>
      <c r="K14" s="21"/>
      <c r="M14" s="12"/>
      <c r="N14" s="17"/>
    </row>
    <row r="15" spans="1:14" ht="12.75" customHeight="1">
      <c r="A15" s="27" t="s">
        <v>363</v>
      </c>
      <c r="B15" s="21">
        <v>139600</v>
      </c>
      <c r="C15" s="21">
        <v>141900</v>
      </c>
      <c r="D15" s="21">
        <v>114000</v>
      </c>
      <c r="E15" s="21">
        <v>120000</v>
      </c>
      <c r="F15" s="21"/>
      <c r="G15" s="21">
        <v>130800</v>
      </c>
      <c r="H15" s="21"/>
      <c r="I15" s="75">
        <v>-0.06</v>
      </c>
      <c r="J15" s="96"/>
      <c r="K15" s="21"/>
      <c r="M15" s="12"/>
      <c r="N15" s="17"/>
    </row>
    <row r="16" spans="1:14" s="374" customFormat="1" ht="17.25" customHeight="1">
      <c r="A16" s="371" t="s">
        <v>337</v>
      </c>
      <c r="B16" s="388">
        <v>1577300</v>
      </c>
      <c r="C16" s="388">
        <v>1586700</v>
      </c>
      <c r="D16" s="388">
        <v>1594300</v>
      </c>
      <c r="E16" s="388">
        <v>1601700</v>
      </c>
      <c r="F16" s="388"/>
      <c r="G16" s="388">
        <v>1608100</v>
      </c>
      <c r="H16" s="388"/>
      <c r="I16" s="331">
        <v>0.02</v>
      </c>
      <c r="J16" s="389"/>
      <c r="K16" s="390"/>
      <c r="L16" s="394"/>
      <c r="M16" s="391"/>
      <c r="N16" s="392"/>
    </row>
    <row r="17" spans="1:16" ht="12.75" customHeight="1">
      <c r="B17" s="22"/>
      <c r="C17" s="22"/>
      <c r="D17" s="22"/>
      <c r="E17" s="22"/>
      <c r="F17" s="22"/>
      <c r="G17" s="22"/>
      <c r="H17" s="22"/>
      <c r="I17" s="70"/>
      <c r="K17" s="21"/>
      <c r="M17" s="12"/>
      <c r="N17" s="17"/>
    </row>
    <row r="18" spans="1:16" ht="12.75" customHeight="1">
      <c r="A18" s="9" t="s">
        <v>305</v>
      </c>
      <c r="B18" s="22"/>
      <c r="C18" s="22"/>
      <c r="D18" s="22"/>
      <c r="E18" s="22"/>
      <c r="F18" s="22"/>
      <c r="G18" s="22"/>
      <c r="H18" s="22"/>
      <c r="I18" s="70"/>
      <c r="K18" s="21"/>
      <c r="M18" s="12"/>
      <c r="N18" s="17"/>
    </row>
    <row r="19" spans="1:16" ht="12.75" customHeight="1">
      <c r="A19" s="27" t="s">
        <v>362</v>
      </c>
      <c r="B19" s="21">
        <v>1170900</v>
      </c>
      <c r="C19" s="21">
        <v>1182000</v>
      </c>
      <c r="D19" s="21">
        <v>1181600</v>
      </c>
      <c r="E19" s="21">
        <v>1168100</v>
      </c>
      <c r="F19" s="21"/>
      <c r="G19" s="21">
        <v>1164600</v>
      </c>
      <c r="H19" s="21"/>
      <c r="I19" s="75">
        <v>-0.01</v>
      </c>
      <c r="J19" s="96"/>
      <c r="K19" s="21"/>
      <c r="L19" s="15"/>
      <c r="M19" s="12"/>
      <c r="N19" s="17"/>
    </row>
    <row r="20" spans="1:16" ht="12.75" customHeight="1">
      <c r="A20" s="27" t="s">
        <v>361</v>
      </c>
      <c r="B20" s="21">
        <v>63300</v>
      </c>
      <c r="C20" s="21">
        <v>64500</v>
      </c>
      <c r="D20" s="21">
        <v>69400</v>
      </c>
      <c r="E20" s="21">
        <v>87300</v>
      </c>
      <c r="F20" s="21"/>
      <c r="G20" s="21">
        <v>93600</v>
      </c>
      <c r="H20" s="21"/>
      <c r="I20" s="75">
        <v>0.48</v>
      </c>
      <c r="J20" s="96"/>
      <c r="K20" s="21"/>
      <c r="M20" s="12"/>
      <c r="N20" s="17"/>
    </row>
    <row r="21" spans="1:16" s="374" customFormat="1" ht="17.25" customHeight="1">
      <c r="A21" s="371" t="s">
        <v>338</v>
      </c>
      <c r="B21" s="388">
        <v>1234200</v>
      </c>
      <c r="C21" s="388">
        <v>1246500</v>
      </c>
      <c r="D21" s="388">
        <v>1251000</v>
      </c>
      <c r="E21" s="388">
        <v>1255400</v>
      </c>
      <c r="F21" s="388"/>
      <c r="G21" s="388">
        <v>1258200</v>
      </c>
      <c r="H21" s="388"/>
      <c r="I21" s="331">
        <v>0.02</v>
      </c>
      <c r="J21" s="389"/>
      <c r="K21" s="390"/>
      <c r="L21" s="394"/>
      <c r="M21" s="391"/>
      <c r="N21" s="392"/>
    </row>
    <row r="22" spans="1:16" ht="12.75" customHeight="1">
      <c r="B22" s="22"/>
      <c r="C22" s="22"/>
      <c r="D22" s="22"/>
      <c r="E22" s="22"/>
      <c r="F22" s="22"/>
      <c r="G22" s="22"/>
      <c r="H22" s="22"/>
      <c r="I22" s="70"/>
      <c r="M22" s="12"/>
      <c r="N22" s="17"/>
    </row>
    <row r="23" spans="1:16" s="374" customFormat="1" ht="17.25" customHeight="1">
      <c r="A23" s="371" t="s">
        <v>360</v>
      </c>
      <c r="B23" s="388">
        <v>4852600</v>
      </c>
      <c r="C23" s="388">
        <v>4870200</v>
      </c>
      <c r="D23" s="388">
        <v>4873900</v>
      </c>
      <c r="E23" s="388">
        <v>4874600</v>
      </c>
      <c r="F23" s="388"/>
      <c r="G23" s="388">
        <v>4862600</v>
      </c>
      <c r="H23" s="388"/>
      <c r="I23" s="331" t="s">
        <v>499</v>
      </c>
      <c r="J23" s="389"/>
    </row>
    <row r="24" spans="1:16" ht="12.75" customHeight="1">
      <c r="I24" s="70"/>
      <c r="L24" s="77"/>
      <c r="M24" s="77"/>
      <c r="N24" s="77"/>
      <c r="O24" s="77"/>
      <c r="P24" s="77"/>
    </row>
    <row r="25" spans="1:16" ht="12.75" customHeight="1">
      <c r="A25" s="8" t="s">
        <v>69</v>
      </c>
      <c r="I25" s="70"/>
    </row>
    <row r="26" spans="1:16" ht="4.5" customHeight="1">
      <c r="I26" s="70"/>
    </row>
    <row r="27" spans="1:16" s="7" customFormat="1" ht="12.75" customHeight="1">
      <c r="A27" s="7" t="s">
        <v>2</v>
      </c>
      <c r="B27" s="248">
        <v>8.6999999999999994E-2</v>
      </c>
      <c r="C27" s="248">
        <v>7.0000000000000007E-2</v>
      </c>
      <c r="D27" s="248">
        <v>7.5999999999999998E-2</v>
      </c>
      <c r="E27" s="248">
        <v>7.9000000000000001E-2</v>
      </c>
      <c r="F27" s="248"/>
      <c r="G27" s="248">
        <v>9.7000000000000003E-2</v>
      </c>
      <c r="H27" s="248"/>
      <c r="I27" s="70"/>
    </row>
    <row r="28" spans="1:16" s="7" customFormat="1" ht="12.75" customHeight="1">
      <c r="A28" s="7" t="s">
        <v>131</v>
      </c>
      <c r="B28" s="248">
        <v>8.3000000000000004E-2</v>
      </c>
      <c r="C28" s="248">
        <v>6.9000000000000006E-2</v>
      </c>
      <c r="D28" s="248">
        <v>7.9000000000000001E-2</v>
      </c>
      <c r="E28" s="248">
        <v>7.8E-2</v>
      </c>
      <c r="F28" s="248"/>
      <c r="G28" s="248">
        <v>9.0999999999999998E-2</v>
      </c>
      <c r="H28" s="248"/>
      <c r="I28" s="70"/>
    </row>
    <row r="29" spans="1:16" s="7" customFormat="1" ht="12.75" customHeight="1">
      <c r="A29" s="7" t="s">
        <v>305</v>
      </c>
      <c r="B29" s="248">
        <v>9.1999999999999998E-2</v>
      </c>
      <c r="C29" s="248">
        <v>7.6999999999999999E-2</v>
      </c>
      <c r="D29" s="248">
        <v>8.5000000000000006E-2</v>
      </c>
      <c r="E29" s="248">
        <v>8.7999999999999995E-2</v>
      </c>
      <c r="F29" s="248"/>
      <c r="G29" s="411">
        <v>0.106</v>
      </c>
      <c r="H29" s="248"/>
      <c r="I29" s="70"/>
    </row>
    <row r="30" spans="1:16" ht="12.75" customHeight="1">
      <c r="B30" s="248"/>
      <c r="C30" s="248"/>
      <c r="E30" s="297"/>
      <c r="F30" s="249"/>
      <c r="G30" s="249"/>
      <c r="H30" s="249"/>
      <c r="I30" s="70"/>
    </row>
    <row r="31" spans="1:16" ht="15.75" customHeight="1">
      <c r="A31" s="8" t="s">
        <v>307</v>
      </c>
      <c r="B31" s="248"/>
      <c r="C31" s="248"/>
      <c r="D31" s="250"/>
      <c r="E31" s="250"/>
      <c r="F31" s="249"/>
      <c r="G31" s="249"/>
      <c r="H31" s="249"/>
      <c r="I31" s="70"/>
      <c r="K31" s="77"/>
    </row>
    <row r="32" spans="1:16" ht="4.5" customHeight="1">
      <c r="A32" s="8"/>
      <c r="B32" s="248"/>
      <c r="C32" s="250"/>
      <c r="D32" s="250"/>
      <c r="E32" s="250"/>
      <c r="F32" s="249"/>
      <c r="G32" s="250"/>
      <c r="H32" s="249"/>
      <c r="I32" s="70"/>
    </row>
    <row r="33" spans="1:12" ht="12.75" customHeight="1">
      <c r="A33" s="27" t="s">
        <v>308</v>
      </c>
      <c r="B33" s="250">
        <v>1109000</v>
      </c>
      <c r="C33" s="250">
        <v>1122400</v>
      </c>
      <c r="D33" s="250">
        <v>1128600</v>
      </c>
      <c r="E33" s="250">
        <v>1134100</v>
      </c>
      <c r="F33" s="250"/>
      <c r="G33" s="250">
        <v>1137600</v>
      </c>
      <c r="H33" s="250"/>
      <c r="I33" s="410">
        <v>0.03</v>
      </c>
      <c r="J33" s="96"/>
    </row>
    <row r="34" spans="1:12" s="12" customFormat="1" ht="12.75" customHeight="1">
      <c r="A34" s="211" t="s">
        <v>309</v>
      </c>
      <c r="B34" s="250">
        <v>2163800</v>
      </c>
      <c r="C34" s="21">
        <v>2161300</v>
      </c>
      <c r="D34" s="409">
        <v>2156300</v>
      </c>
      <c r="E34" s="409">
        <v>2149200</v>
      </c>
      <c r="F34" s="250"/>
      <c r="G34" s="21">
        <v>2134200</v>
      </c>
      <c r="H34" s="250"/>
      <c r="I34" s="410">
        <v>-0.01</v>
      </c>
      <c r="J34" s="96"/>
      <c r="K34" s="102"/>
      <c r="L34" s="102"/>
    </row>
    <row r="35" spans="1:12" s="46" customFormat="1" ht="12.75" customHeight="1">
      <c r="A35" s="212" t="s">
        <v>13</v>
      </c>
      <c r="B35" s="251">
        <v>2.2400000000000002</v>
      </c>
      <c r="C35" s="251">
        <v>2.25</v>
      </c>
      <c r="D35" s="46">
        <v>2.2599999999999998</v>
      </c>
      <c r="E35" s="46">
        <v>2.27</v>
      </c>
      <c r="F35" s="251"/>
      <c r="G35" s="46">
        <v>2.2799999999999998</v>
      </c>
      <c r="H35" s="251"/>
      <c r="I35" s="410">
        <v>0.02</v>
      </c>
      <c r="J35" s="96"/>
    </row>
    <row r="36" spans="1:12" s="10" customFormat="1" ht="12.75" customHeight="1">
      <c r="A36" s="213" t="s">
        <v>310</v>
      </c>
      <c r="B36" s="23">
        <v>52.3</v>
      </c>
      <c r="C36" s="2">
        <v>53.4</v>
      </c>
      <c r="D36" s="213">
        <v>53.5</v>
      </c>
      <c r="E36" s="213">
        <v>54</v>
      </c>
      <c r="F36" s="23"/>
      <c r="G36" s="2">
        <v>54.4</v>
      </c>
      <c r="H36" s="23"/>
      <c r="I36" s="410">
        <v>0.04</v>
      </c>
      <c r="J36" s="96"/>
      <c r="K36" s="96"/>
    </row>
    <row r="37" spans="1:12" s="1" customFormat="1" ht="12.75" customHeight="1">
      <c r="B37" s="18"/>
      <c r="F37" s="18"/>
      <c r="H37" s="18"/>
      <c r="J37" s="10"/>
      <c r="K37" s="10"/>
      <c r="L37" s="10"/>
    </row>
    <row r="38" spans="1:12" s="3" customFormat="1" ht="15.75" customHeight="1">
      <c r="A38" s="8" t="s">
        <v>359</v>
      </c>
      <c r="J38" s="11"/>
      <c r="K38" s="11"/>
      <c r="L38" s="11"/>
    </row>
    <row r="39" spans="1:12" s="3" customFormat="1" ht="4.5" customHeight="1">
      <c r="B39" s="4"/>
      <c r="C39" s="4"/>
      <c r="D39" s="4"/>
      <c r="E39" s="4"/>
      <c r="F39" s="4"/>
      <c r="G39" s="4"/>
      <c r="H39" s="4"/>
      <c r="I39" s="45"/>
    </row>
    <row r="40" spans="1:12" s="17" customFormat="1" ht="12.75" customHeight="1">
      <c r="A40" s="16" t="s">
        <v>105</v>
      </c>
      <c r="B40" s="26">
        <v>0.26994176910989925</v>
      </c>
      <c r="C40" s="26">
        <v>0.26595104798038216</v>
      </c>
      <c r="D40" s="26">
        <v>0.26300000000000001</v>
      </c>
      <c r="E40" s="298">
        <v>0.25963149078726966</v>
      </c>
      <c r="F40" s="26"/>
      <c r="G40" s="26">
        <v>0.25461531252928499</v>
      </c>
      <c r="H40" s="26"/>
      <c r="I40" s="73"/>
    </row>
    <row r="41" spans="1:12" s="17" customFormat="1" ht="12.75" customHeight="1">
      <c r="A41" s="16" t="s">
        <v>106</v>
      </c>
      <c r="B41" s="26">
        <v>0.217</v>
      </c>
      <c r="C41" s="26">
        <v>0.21473187433489105</v>
      </c>
      <c r="D41" s="26">
        <v>0.214</v>
      </c>
      <c r="E41" s="298">
        <v>0.21199999999999999</v>
      </c>
      <c r="F41" s="26"/>
      <c r="G41" s="26">
        <v>0.21235123231187331</v>
      </c>
      <c r="H41" s="26"/>
      <c r="I41" s="73"/>
    </row>
    <row r="42" spans="1:12" s="17" customFormat="1" ht="12.75" customHeight="1">
      <c r="A42" s="16" t="s">
        <v>107</v>
      </c>
      <c r="B42" s="26">
        <v>0.51252426287087527</v>
      </c>
      <c r="C42" s="26">
        <v>0.51931707768472679</v>
      </c>
      <c r="D42" s="26">
        <v>0.52300000000000002</v>
      </c>
      <c r="E42" s="298">
        <v>0.52768471989577515</v>
      </c>
      <c r="F42" s="26"/>
      <c r="G42" s="26">
        <v>0.53303345515884171</v>
      </c>
      <c r="H42" s="26"/>
      <c r="I42" s="73"/>
    </row>
    <row r="43" spans="1:12" s="17" customFormat="1" ht="12.75" customHeight="1">
      <c r="A43" s="16"/>
      <c r="B43" s="5"/>
      <c r="C43" s="5"/>
      <c r="D43" s="5"/>
      <c r="E43" s="5"/>
      <c r="F43" s="5"/>
      <c r="G43" s="5"/>
      <c r="H43" s="5"/>
      <c r="I43" s="73"/>
    </row>
    <row r="44" spans="1:12" s="17" customFormat="1" ht="15.75" customHeight="1">
      <c r="A44" s="8" t="s">
        <v>311</v>
      </c>
      <c r="B44" s="5"/>
      <c r="C44" s="5"/>
      <c r="D44" s="5"/>
      <c r="E44" s="5"/>
      <c r="F44" s="5"/>
      <c r="G44" s="5"/>
      <c r="H44" s="5"/>
      <c r="I44" s="73"/>
    </row>
    <row r="45" spans="1:12" s="17" customFormat="1" ht="4.5" customHeight="1">
      <c r="A45" s="3"/>
      <c r="B45" s="5"/>
      <c r="C45" s="5"/>
      <c r="D45" s="5"/>
      <c r="E45" s="5"/>
      <c r="F45" s="5"/>
      <c r="G45" s="5"/>
      <c r="H45" s="5"/>
      <c r="I45" s="73"/>
    </row>
    <row r="46" spans="1:12" s="17" customFormat="1" ht="12.75" customHeight="1">
      <c r="A46" s="16" t="s">
        <v>108</v>
      </c>
      <c r="B46" s="203">
        <v>0.69107838158117485</v>
      </c>
      <c r="C46" s="203">
        <v>0.6873629154715708</v>
      </c>
      <c r="D46" s="203">
        <v>0.68218044859938798</v>
      </c>
      <c r="E46" s="203">
        <v>0.67529120364171913</v>
      </c>
      <c r="F46" s="203"/>
      <c r="G46" s="203">
        <v>0.6661661160610004</v>
      </c>
      <c r="H46" s="203"/>
      <c r="I46" s="97"/>
    </row>
    <row r="47" spans="1:12" s="17" customFormat="1" ht="12.75" customHeight="1">
      <c r="A47" s="16" t="s">
        <v>19</v>
      </c>
      <c r="B47" s="203">
        <v>0.53404435415608598</v>
      </c>
      <c r="C47" s="203">
        <v>0.5354142061751308</v>
      </c>
      <c r="D47" s="203">
        <v>0.53613343645962941</v>
      </c>
      <c r="E47" s="203">
        <v>0.53611594590976031</v>
      </c>
      <c r="F47" s="203"/>
      <c r="G47" s="203">
        <v>0.53662361931457936</v>
      </c>
      <c r="H47" s="203"/>
      <c r="I47" s="97"/>
    </row>
    <row r="48" spans="1:12" s="17" customFormat="1" ht="12.75" customHeight="1">
      <c r="A48" s="16" t="s">
        <v>109</v>
      </c>
      <c r="B48" s="203">
        <v>0.41787709497206704</v>
      </c>
      <c r="C48" s="203">
        <v>0.42061751307575501</v>
      </c>
      <c r="D48" s="203">
        <v>0.42068803174496416</v>
      </c>
      <c r="E48" s="203">
        <v>0.42020350783237381</v>
      </c>
      <c r="F48" s="203"/>
      <c r="G48" s="203">
        <v>0.4198618480328361</v>
      </c>
      <c r="H48" s="203"/>
      <c r="I48" s="97"/>
    </row>
    <row r="49" spans="1:14" ht="12" customHeight="1">
      <c r="A49" s="16" t="s">
        <v>312</v>
      </c>
      <c r="B49" s="145">
        <v>0.84209494880211655</v>
      </c>
      <c r="C49" s="145">
        <v>0.84835542464408442</v>
      </c>
      <c r="D49" s="145">
        <v>0.85329784087548066</v>
      </c>
      <c r="E49" s="145">
        <v>0.8589343246592317</v>
      </c>
      <c r="F49" s="145"/>
      <c r="G49" s="145">
        <v>0.86540099183489461</v>
      </c>
      <c r="H49" s="145"/>
      <c r="I49" s="97"/>
    </row>
    <row r="50" spans="1:14">
      <c r="I50" s="97"/>
    </row>
    <row r="51" spans="1:14" ht="12" customHeight="1">
      <c r="A51" s="8" t="s">
        <v>427</v>
      </c>
      <c r="B51" s="21"/>
      <c r="C51" s="21"/>
      <c r="D51" s="21"/>
      <c r="E51" s="21"/>
      <c r="F51" s="21"/>
      <c r="G51" s="21"/>
      <c r="H51" s="21"/>
      <c r="I51" s="72"/>
    </row>
    <row r="52" spans="1:14" ht="12" customHeight="1">
      <c r="A52" s="27" t="s">
        <v>428</v>
      </c>
      <c r="B52" s="21">
        <v>1998100</v>
      </c>
      <c r="C52" s="21">
        <v>2025800</v>
      </c>
      <c r="D52" s="21">
        <v>2078000</v>
      </c>
      <c r="E52" s="21">
        <v>2111100</v>
      </c>
      <c r="F52" s="21"/>
      <c r="G52" s="21">
        <v>2154100</v>
      </c>
      <c r="H52" s="21"/>
      <c r="I52" s="75">
        <v>0.08</v>
      </c>
    </row>
    <row r="53" spans="1:14" ht="12" customHeight="1">
      <c r="A53" s="27" t="s">
        <v>429</v>
      </c>
      <c r="B53" s="21">
        <v>1018500</v>
      </c>
      <c r="C53" s="21">
        <v>982100</v>
      </c>
      <c r="D53" s="21">
        <v>942000</v>
      </c>
      <c r="E53" s="21">
        <v>880800</v>
      </c>
      <c r="F53" s="21"/>
      <c r="G53" s="21">
        <v>683400</v>
      </c>
      <c r="H53" s="21"/>
      <c r="I53" s="75">
        <v>-0.33</v>
      </c>
    </row>
    <row r="54" spans="1:14" s="374" customFormat="1" ht="17.25" customHeight="1">
      <c r="A54" s="387" t="s">
        <v>430</v>
      </c>
      <c r="B54" s="388">
        <v>3016600</v>
      </c>
      <c r="C54" s="388">
        <v>3007900</v>
      </c>
      <c r="D54" s="388">
        <v>3020000</v>
      </c>
      <c r="E54" s="388">
        <v>2991900</v>
      </c>
      <c r="F54" s="388"/>
      <c r="G54" s="388">
        <v>2837500</v>
      </c>
      <c r="H54" s="388"/>
      <c r="I54" s="331">
        <v>-0.06</v>
      </c>
    </row>
    <row r="56" spans="1:14" ht="12.75" customHeight="1">
      <c r="A56" s="27"/>
      <c r="B56" s="24"/>
      <c r="C56" s="24"/>
      <c r="D56" s="24"/>
      <c r="E56" s="24"/>
      <c r="F56" s="24"/>
      <c r="G56" s="24"/>
      <c r="H56" s="24"/>
      <c r="I56" s="74"/>
      <c r="J56" s="96"/>
      <c r="L56" s="77"/>
      <c r="M56" s="12"/>
      <c r="N56" s="17"/>
    </row>
  </sheetData>
  <phoneticPr fontId="2" type="noConversion"/>
  <hyperlinks>
    <hyperlink ref="N2" location="Home!Print_Area" display="Return to Home page"/>
  </hyperlinks>
  <printOptions horizontalCentered="1"/>
  <pageMargins left="0.5" right="0.5" top="1.5" bottom="1.25" header="0" footer="0"/>
  <pageSetup paperSize="9" scale="60" orientation="landscape" r:id="rId1"/>
  <headerFooter alignWithMargins="0">
    <oddFooter>&amp;L&amp;7Telenet - Investor &amp; Analyst Toolkit&amp;R&amp;7Q1 2017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F6FD9B-8941-406E-ADDA-9B937A929346}"/>
</file>

<file path=customXml/itemProps2.xml><?xml version="1.0" encoding="utf-8"?>
<ds:datastoreItem xmlns:ds="http://schemas.openxmlformats.org/officeDocument/2006/customXml" ds:itemID="{3639D4C4-90C0-48BD-8AE9-9CEAD62EE209}"/>
</file>

<file path=customXml/itemProps3.xml><?xml version="1.0" encoding="utf-8"?>
<ds:datastoreItem xmlns:ds="http://schemas.openxmlformats.org/officeDocument/2006/customXml" ds:itemID="{4EB0F6DF-156F-45EB-90C5-E1313A9250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Home</vt:lpstr>
      <vt:lpstr>Definitions</vt:lpstr>
      <vt:lpstr>Rebased FY 2016</vt:lpstr>
      <vt:lpstr>Income Statement</vt:lpstr>
      <vt:lpstr>Adjusted EBITDA</vt:lpstr>
      <vt:lpstr>Cash Flow Statement</vt:lpstr>
      <vt:lpstr>Statement of financial position</vt:lpstr>
      <vt:lpstr>Capital expenditures</vt:lpstr>
      <vt:lpstr>Operating statistics</vt:lpstr>
      <vt:lpstr>Outlook 2017</vt:lpstr>
      <vt:lpstr>Broadband specs</vt:lpstr>
      <vt:lpstr>Multiple-play</vt:lpstr>
      <vt:lpstr>WIGO</vt:lpstr>
      <vt:lpstr>Pay TV</vt:lpstr>
      <vt:lpstr>Mobile</vt:lpstr>
      <vt:lpstr>Group structure</vt:lpstr>
      <vt:lpstr>Shareholder structure</vt:lpstr>
      <vt:lpstr>Debt profile</vt:lpstr>
      <vt:lpstr>Analyst coverage</vt:lpstr>
      <vt:lpstr>Calendar</vt:lpstr>
      <vt:lpstr>'Adjusted EBITDA'!Print_Area</vt:lpstr>
      <vt:lpstr>'Analyst coverage'!Print_Area</vt:lpstr>
      <vt:lpstr>'Broadband specs'!Print_Area</vt:lpstr>
      <vt:lpstr>Calendar!Print_Area</vt:lpstr>
      <vt:lpstr>'Capital expenditures'!Print_Area</vt:lpstr>
      <vt:lpstr>'Cash Flow Statement'!Print_Area</vt:lpstr>
      <vt:lpstr>'Debt profile'!Print_Area</vt:lpstr>
      <vt:lpstr>Definitions!Print_Area</vt:lpstr>
      <vt:lpstr>'Group structure'!Print_Area</vt:lpstr>
      <vt:lpstr>Home!Print_Area</vt:lpstr>
      <vt:lpstr>'Income Statement'!Print_Area</vt:lpstr>
      <vt:lpstr>Mobile!Print_Area</vt:lpstr>
      <vt:lpstr>'Multiple-play'!Print_Area</vt:lpstr>
      <vt:lpstr>'Operating statistics'!Print_Area</vt:lpstr>
      <vt:lpstr>'Outlook 2017'!Print_Area</vt:lpstr>
      <vt:lpstr>'Pay TV'!Print_Area</vt:lpstr>
      <vt:lpstr>'Rebased FY 2016'!Print_Area</vt:lpstr>
      <vt:lpstr>'Shareholder structure'!Print_Area</vt:lpstr>
      <vt:lpstr>'Statement of financial position'!Print_Area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Goyens Rob</dc:creator>
  <cp:lastModifiedBy>synazh</cp:lastModifiedBy>
  <cp:lastPrinted>2017-04-26T21:07:45Z</cp:lastPrinted>
  <dcterms:created xsi:type="dcterms:W3CDTF">2009-05-05T13:38:16Z</dcterms:created>
  <dcterms:modified xsi:type="dcterms:W3CDTF">2019-02-15T10:11:56Z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