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20.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externalLinks/externalLink1.xml" ContentType="application/vnd.openxmlformats-officedocument.spreadsheetml.externalLink+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45" yWindow="30" windowWidth="14400" windowHeight="12405" tabRatio="957"/>
  </bookViews>
  <sheets>
    <sheet name="Home" sheetId="10" r:id="rId1"/>
    <sheet name="Reporting Changes (1)" sheetId="36" r:id="rId2"/>
    <sheet name="Reporting Changes (2)" sheetId="37" r:id="rId3"/>
    <sheet name="Reporting Changes (3)" sheetId="40" r:id="rId4"/>
    <sheet name="Definitions" sheetId="38" r:id="rId5"/>
    <sheet name="Income Statement" sheetId="31" r:id="rId6"/>
    <sheet name="Adjusted EBITDA" sheetId="16" r:id="rId7"/>
    <sheet name="Cash Flow Statement" sheetId="14" r:id="rId8"/>
    <sheet name="Statement of financial position" sheetId="13" r:id="rId9"/>
    <sheet name="Capital expenditures" sheetId="17" r:id="rId10"/>
    <sheet name="Operating statistics" sheetId="4" r:id="rId11"/>
    <sheet name="Broadband specs" sheetId="22" r:id="rId12"/>
    <sheet name="Multiple-play" sheetId="24" r:id="rId13"/>
    <sheet name="Pay TV" sheetId="34" r:id="rId14"/>
    <sheet name="Mobile" sheetId="32" r:id="rId15"/>
    <sheet name="Group structure" sheetId="19" r:id="rId16"/>
    <sheet name="Shareholder structure" sheetId="18" r:id="rId17"/>
    <sheet name="Debt profile" sheetId="12" r:id="rId18"/>
    <sheet name="Analyst coverage" sheetId="28" r:id="rId19"/>
    <sheet name="Calendar" sheetId="39" r:id="rId20"/>
  </sheets>
  <externalReferences>
    <externalReference r:id="rId21"/>
  </externalReferences>
  <definedNames>
    <definedName name="_xlnm.Print_Area" localSheetId="6">'Adjusted EBITDA'!$A$1:$W$26</definedName>
    <definedName name="_xlnm.Print_Area" localSheetId="18">'Analyst coverage'!$A$1:$G$51</definedName>
    <definedName name="_xlnm.Print_Area" localSheetId="11">'Broadband specs'!$A$1:$M$37</definedName>
    <definedName name="_xlnm.Print_Area" localSheetId="19">Calendar!$A$4:$L$44</definedName>
    <definedName name="_xlnm.Print_Area" localSheetId="9">'Capital expenditures'!$A$1:$W$21</definedName>
    <definedName name="_xlnm.Print_Area" localSheetId="7">'Cash Flow Statement'!$A$1:$W$53</definedName>
    <definedName name="_xlnm.Print_Area" localSheetId="17">'Debt profile'!$A$1:$L$38</definedName>
    <definedName name="_xlnm.Print_Area" localSheetId="4">Definitions!$A$1:$B$33</definedName>
    <definedName name="_xlnm.Print_Area" localSheetId="15">'Group structure'!$A$1:$I$56</definedName>
    <definedName name="_xlnm.Print_Area" localSheetId="0">Home!$A$1:$AC$66</definedName>
    <definedName name="_xlnm.Print_Area" localSheetId="5">'Income Statement'!$A$1:$W$83</definedName>
    <definedName name="_xlnm.Print_Area" localSheetId="14">Mobile!$A$2:$R$34</definedName>
    <definedName name="_xlnm.Print_Area" localSheetId="12">'Multiple-play'!$A$1:$O$44</definedName>
    <definedName name="_xlnm.Print_Area" localSheetId="10">'Operating statistics'!$A$1:$O$56</definedName>
    <definedName name="_xlnm.Print_Area" localSheetId="13">'Pay TV'!$A$1:$O$71</definedName>
    <definedName name="_xlnm.Print_Area" localSheetId="1">'Reporting Changes (1)'!$A$1:$T$47</definedName>
    <definedName name="_xlnm.Print_Area" localSheetId="2">'Reporting Changes (2)'!$A$1:$AD$52</definedName>
    <definedName name="_xlnm.Print_Area" localSheetId="3">'Reporting Changes (3)'!$A$1:$M$22</definedName>
    <definedName name="_xlnm.Print_Area" localSheetId="16">'Shareholder structure'!$A$1:$O$45</definedName>
    <definedName name="_xlnm.Print_Area" localSheetId="8">'Statement of financial position'!$A$1:$T$73</definedName>
  </definedNames>
  <calcPr calcId="145621"/>
</workbook>
</file>

<file path=xl/calcChain.xml><?xml version="1.0" encoding="utf-8"?>
<calcChain xmlns="http://schemas.openxmlformats.org/spreadsheetml/2006/main">
  <c r="L38" i="4" l="1"/>
  <c r="J38" i="4"/>
  <c r="C10" i="40"/>
  <c r="D10" i="40"/>
  <c r="E10" i="40"/>
  <c r="G10" i="40"/>
  <c r="H10" i="40"/>
  <c r="I10" i="40"/>
  <c r="B10" i="40"/>
  <c r="P28" i="14"/>
  <c r="V44" i="31"/>
  <c r="V43" i="31"/>
  <c r="V40" i="31"/>
  <c r="V39" i="31"/>
  <c r="P39" i="31"/>
  <c r="C39" i="31"/>
  <c r="D39" i="31"/>
  <c r="E39" i="31"/>
  <c r="G39" i="31"/>
  <c r="H39" i="31"/>
  <c r="I39" i="31"/>
  <c r="K39" i="31"/>
  <c r="L39" i="31"/>
  <c r="M39" i="31"/>
  <c r="N39" i="31"/>
  <c r="R39" i="31"/>
  <c r="S39" i="31"/>
  <c r="T39" i="31"/>
  <c r="C40" i="31"/>
  <c r="D40" i="31"/>
  <c r="E40" i="31"/>
  <c r="G40" i="31"/>
  <c r="H40" i="31"/>
  <c r="I40" i="31"/>
  <c r="K40" i="31"/>
  <c r="L40" i="31"/>
  <c r="M40" i="31"/>
  <c r="N40" i="31"/>
  <c r="P40" i="31"/>
  <c r="R40" i="31"/>
  <c r="S40" i="31"/>
  <c r="T40" i="31"/>
  <c r="C43" i="31"/>
  <c r="D43" i="31"/>
  <c r="E43" i="31"/>
  <c r="G43" i="31"/>
  <c r="H43" i="31"/>
  <c r="I43" i="31"/>
  <c r="K43" i="31"/>
  <c r="L43" i="31"/>
  <c r="M43" i="31"/>
  <c r="N43" i="31"/>
  <c r="P43" i="31"/>
  <c r="R43" i="31"/>
  <c r="S43" i="31"/>
  <c r="T43" i="31"/>
  <c r="C44" i="31"/>
  <c r="D44" i="31"/>
  <c r="E44" i="31"/>
  <c r="G44" i="31"/>
  <c r="H44" i="31"/>
  <c r="I44" i="31"/>
  <c r="K44" i="31"/>
  <c r="L44" i="31"/>
  <c r="M44" i="31"/>
  <c r="N44" i="31"/>
  <c r="P44" i="31"/>
  <c r="R44" i="31"/>
  <c r="S44" i="31"/>
  <c r="T44" i="31"/>
  <c r="B44" i="31"/>
  <c r="B43" i="31"/>
  <c r="B40" i="31"/>
  <c r="B39" i="31"/>
  <c r="T11" i="17" l="1"/>
  <c r="N11" i="17"/>
  <c r="T5" i="16"/>
  <c r="N5" i="16"/>
  <c r="P8" i="17" l="1"/>
  <c r="V5" i="17"/>
  <c r="V6" i="17"/>
  <c r="V7" i="17"/>
  <c r="V8" i="17"/>
  <c r="N6" i="17"/>
  <c r="P6" i="17" s="1"/>
  <c r="N7" i="17"/>
  <c r="P7" i="17" s="1"/>
  <c r="N8" i="17"/>
  <c r="N5" i="17"/>
  <c r="P5" i="17" s="1"/>
  <c r="T10" i="17"/>
  <c r="V10" i="17" s="1"/>
  <c r="N10" i="17" l="1"/>
  <c r="P10" i="17" s="1"/>
  <c r="L39" i="14"/>
  <c r="F8" i="18" l="1"/>
  <c r="F10" i="18"/>
  <c r="F12" i="18"/>
  <c r="F14" i="18"/>
  <c r="F16" i="18"/>
  <c r="F18" i="18"/>
  <c r="F6" i="18"/>
  <c r="E18" i="18"/>
  <c r="E16" i="18"/>
  <c r="E14" i="18"/>
  <c r="E12" i="18"/>
  <c r="C8" i="18"/>
  <c r="C10" i="18"/>
  <c r="C12" i="18"/>
  <c r="C14" i="18"/>
  <c r="C16" i="18"/>
  <c r="C18" i="18"/>
  <c r="C6" i="18"/>
  <c r="B18" i="18"/>
  <c r="D8" i="24" l="1"/>
</calcChain>
</file>

<file path=xl/sharedStrings.xml><?xml version="1.0" encoding="utf-8"?>
<sst xmlns="http://schemas.openxmlformats.org/spreadsheetml/2006/main" count="955" uniqueCount="577">
  <si>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</si>
  <si>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</si>
  <si>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</si>
  <si>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</si>
  <si>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</si>
  <si>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</si>
  <si>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</si>
  <si>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</si>
  <si>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</si>
  <si>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</si>
  <si>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</si>
  <si>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</si>
  <si>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</si>
  <si>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</si>
  <si>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</si>
  <si>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</si>
  <si>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</si>
  <si>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</si>
  <si>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</si>
  <si>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</si>
  <si>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</si>
  <si>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</si>
  <si>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</si>
  <si>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</si>
  <si>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</si>
  <si>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</si>
  <si>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</si>
  <si>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</si>
  <si>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</si>
  <si>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</si>
  <si>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</si>
  <si>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</si>
  <si>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</si>
  <si>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</si>
  <si>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</si>
  <si>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</si>
  <si>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</si>
  <si>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</si>
  <si>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</si>
  <si>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</si>
  <si>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</si>
  <si>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</si>
  <si>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</si>
  <si>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</si>
  <si>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</si>
  <si>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</si>
  <si>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</si>
  <si>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</si>
  <si>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</si>
  <si>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</si>
  <si>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</si>
  <si>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</si>
  <si>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</si>
  <si>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</si>
  <si>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</si>
  <si>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</si>
  <si>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</si>
  <si>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</si>
  <si>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</si>
  <si>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</si>
  <si>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</si>
  <si>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</si>
  <si>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</si>
  <si>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</si>
  <si>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</si>
  <si>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</si>
  <si>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</si>
  <si>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</si>
  <si>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</si>
  <si>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</si>
  <si>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</si>
  <si>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</si>
  <si>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</si>
  <si>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</si>
  <si>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</si>
  <si>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</si>
  <si>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</si>
  <si>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</si>
  <si>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</si>
  <si>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</si>
  <si>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</si>
  <si>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</si>
  <si>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</si>
  <si>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</si>
  <si>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</si>
  <si>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</si>
  <si>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</si>
  <si>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</si>
  <si>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Net interest expense and foreign exchange loss</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</si>
  <si>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</si>
  <si>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</si>
  <si>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</si>
  <si>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</si>
  <si>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</si>
  <si>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</si>
  <si>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</si>
  <si>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</si>
  <si>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</si>
  <si>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</si>
  <si>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</si>
  <si>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</si>
  <si>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</si>
  <si>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</si>
  <si>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</si>
  <si>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</si>
  <si>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</si>
  <si>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</si>
  <si>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</si>
  <si>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</si>
  <si>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</si>
  <si>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</si>
  <si>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</si>
  <si>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</si>
  <si>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</si>
  <si>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</si>
  <si>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</si>
  <si>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</si>
  <si>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</si>
  <si>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</si>
  <si>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</si>
  <si>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</si>
  <si>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</si>
  <si>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</si>
  <si>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</si>
  <si>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</si>
  <si>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</si>
  <si>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</si>
  <si>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</si>
  <si>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</si>
  <si>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</si>
  <si>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</si>
  <si>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</si>
  <si>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</si>
  <si>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</si>
  <si>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</si>
  <si>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</si>
  <si>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</si>
  <si>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</si>
  <si>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</si>
  <si>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</si>
  <si>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</si>
  <si>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</si>
  <si>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</si>
  <si>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</si>
  <si>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</si>
  <si>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</si>
  <si>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</si>
  <si>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</si>
  <si>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</si>
  <si>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</si>
  <si>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</si>
  <si>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</si>
  <si>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</si>
  <si>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</si>
  <si>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</si>
  <si>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</si>
  <si>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</si>
  <si>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</si>
  <si>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February 15, 2021</t>
  </si>
  <si>
    <t>June 15, 2021</t>
  </si>
  <si>
    <t>Interest payments due</t>
  </si>
  <si>
    <t>Semi-annually (Feb. and Aug.)</t>
  </si>
  <si>
    <t>Quarterly (March, June, Sep. and Dec.)</t>
  </si>
  <si>
    <t>Not applicable</t>
  </si>
  <si>
    <t>Basic net earnings (loss) per share</t>
  </si>
  <si>
    <t>Diluted net earnings (loss) per share</t>
  </si>
  <si>
    <t>Impairment loss on other intangible assets</t>
  </si>
  <si>
    <t>Loss on extinguishment of debt</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</si>
  <si>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</si>
  <si>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</si>
  <si>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</si>
  <si>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</si>
  <si>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</si>
  <si>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</si>
  <si>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</si>
  <si>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</si>
  <si>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</si>
  <si>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</si>
  <si>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</si>
  <si>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</si>
  <si>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</si>
  <si>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</si>
  <si>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</si>
  <si>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</si>
  <si>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</si>
  <si>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</si>
  <si>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</si>
  <si>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</si>
  <si>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Exane BNP Paribas</t>
  </si>
  <si>
    <t>Antoine Pradayrol</t>
  </si>
  <si>
    <t>antoine.pradayrol@exanebnpparibas.com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</si>
  <si>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</si>
  <si>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</si>
  <si>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</si>
  <si>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</si>
  <si>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</si>
  <si>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</si>
  <si>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</si>
  <si>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</si>
  <si>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</si>
  <si>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</si>
  <si>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</si>
  <si>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</si>
  <si>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</si>
  <si>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</si>
  <si>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</si>
  <si>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</si>
  <si>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</si>
  <si>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</si>
  <si>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</si>
  <si>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</si>
  <si>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</si>
  <si>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</si>
  <si>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</si>
  <si>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</si>
  <si>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</si>
  <si>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</si>
  <si>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</si>
  <si>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</si>
  <si>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</si>
  <si>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</si>
  <si>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</si>
  <si>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</si>
  <si>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</si>
  <si>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</si>
  <si>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</si>
  <si>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</si>
  <si>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</si>
  <si>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</si>
  <si>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</si>
  <si>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</si>
  <si>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</si>
  <si>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</si>
  <si>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</si>
  <si>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</si>
  <si>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</si>
  <si>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</si>
  <si>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Net Debt to Annualized EBITDA</t>
  </si>
  <si>
    <t>Telenet Security Pack</t>
  </si>
  <si>
    <t>Senior Secured Fixed Rate Notes</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</si>
  <si>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</si>
  <si>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</si>
  <si>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</si>
  <si>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</si>
  <si>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</si>
  <si>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</si>
  <si>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r>
      <t xml:space="preserve">Public </t>
    </r>
    <r>
      <rPr>
        <vertAlign val="superscript"/>
        <sz val="8"/>
        <rFont val="Arial"/>
        <family val="2"/>
      </rPr>
      <t>(3)</t>
    </r>
  </si>
  <si>
    <t>(3) Including 16 Liquidation Dispreference Shares held by Interkabel Vlaanderen CVBA and 30 golden Shares held by the financing intermunicipalities</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</si>
  <si>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</si>
  <si>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</si>
  <si>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</si>
  <si>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</si>
  <si>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</si>
  <si>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</si>
  <si>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</si>
  <si>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</si>
  <si>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</si>
  <si>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</si>
  <si>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</si>
  <si>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</si>
  <si>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</si>
  <si>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</si>
  <si>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</si>
  <si>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</si>
  <si>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</si>
  <si>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</si>
  <si>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r>
      <t xml:space="preserve">Norges Bank </t>
    </r>
    <r>
      <rPr>
        <vertAlign val="superscript"/>
        <sz val="8"/>
        <rFont val="Arial"/>
        <family val="2"/>
      </rPr>
      <t>(2)</t>
    </r>
  </si>
  <si>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</si>
  <si>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</si>
  <si>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</si>
  <si>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</si>
  <si>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</si>
  <si>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</si>
  <si>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</si>
  <si>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</si>
  <si>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</si>
  <si>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</si>
  <si>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</si>
  <si>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</si>
  <si>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</si>
  <si>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</si>
  <si>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</si>
  <si>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</si>
  <si>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</si>
  <si>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</si>
  <si>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</si>
  <si>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</si>
  <si>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</si>
  <si>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</si>
  <si>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</si>
  <si>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</si>
  <si>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</si>
  <si>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</si>
  <si>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</si>
  <si>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</si>
  <si>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</si>
  <si>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</si>
  <si>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</si>
  <si>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</si>
  <si>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</si>
  <si>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</si>
  <si>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</si>
  <si>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</si>
  <si>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</si>
  <si>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</si>
  <si>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</si>
  <si>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</si>
  <si>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</si>
  <si>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</si>
  <si>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</si>
  <si>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</si>
  <si>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</si>
  <si>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</si>
  <si>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</si>
  <si>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6.625%</t>
  </si>
  <si>
    <t>Fixed | 6.25%</t>
  </si>
  <si>
    <t>Fixed | 6.75%</t>
  </si>
  <si>
    <t>Floating | 3-month Euribor+3.875%</t>
  </si>
  <si>
    <t>jeff@pvtl.com</t>
  </si>
  <si>
    <t>Société Générale</t>
  </si>
  <si>
    <t>ottavio.adorisio@sgcib.com</t>
  </si>
  <si>
    <t>Pivotal Research Group</t>
  </si>
  <si>
    <t>Ottavio Adorisio</t>
  </si>
  <si>
    <t>Q4'13</t>
  </si>
  <si>
    <t>FY'13</t>
  </si>
  <si>
    <t>From 16.45</t>
  </si>
  <si>
    <r>
      <t>Subscription fee (€ per month, incl 21% VAT)</t>
    </r>
    <r>
      <rPr>
        <vertAlign val="superscript"/>
        <sz val="8"/>
        <rFont val="Arial"/>
        <family val="2"/>
      </rPr>
      <t xml:space="preserve"> </t>
    </r>
  </si>
  <si>
    <t>Investor Relations Analyst</t>
  </si>
  <si>
    <t>thomas.deschepper@staff.telenet.be</t>
  </si>
  <si>
    <t>Phone: +32 15 366 645</t>
  </si>
  <si>
    <t>Q1'14</t>
  </si>
  <si>
    <t>4G access</t>
  </si>
  <si>
    <t>3GB</t>
  </si>
  <si>
    <t>King Supersize</t>
  </si>
  <si>
    <t>Term Loan W</t>
  </si>
  <si>
    <t>June 30, 2022</t>
  </si>
  <si>
    <t>Term Loan Y</t>
  </si>
  <si>
    <t>June 30, 2023</t>
  </si>
  <si>
    <t>September 30, 2020</t>
  </si>
  <si>
    <t>Ruben Devos</t>
  </si>
  <si>
    <t>ruben.devos@kbcsecurities.be</t>
  </si>
  <si>
    <t>Guy Peddy</t>
  </si>
  <si>
    <t>guy.peddy@macquarie.com</t>
  </si>
  <si>
    <t>Q2'14</t>
  </si>
  <si>
    <t>H1'14</t>
  </si>
  <si>
    <t>150 GB</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</si>
  <si>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</si>
  <si>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</si>
  <si>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</si>
  <si>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</si>
  <si>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</si>
  <si>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</si>
  <si>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</si>
  <si>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</si>
  <si>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</si>
  <si>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</si>
  <si>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</si>
  <si>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</si>
  <si>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</si>
  <si>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</si>
  <si>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</si>
  <si>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</si>
  <si>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</si>
  <si>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</si>
  <si>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</si>
  <si>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(2) Including 1,765,475 shares held by Norges Bank on loan which it can recall.</t>
  </si>
  <si>
    <t>Play</t>
  </si>
  <si>
    <t>Play More</t>
  </si>
  <si>
    <t>Music choice channels</t>
  </si>
  <si>
    <t>Sale (repurchase) of own shares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</si>
  <si>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</si>
  <si>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</si>
  <si>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</si>
  <si>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</si>
  <si>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</si>
  <si>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</si>
  <si>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</si>
  <si>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</si>
  <si>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</si>
  <si>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</si>
  <si>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</si>
  <si>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</si>
  <si>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</si>
  <si>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</si>
  <si>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</si>
  <si>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</si>
  <si>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</si>
  <si>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</si>
  <si>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</si>
  <si>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</si>
  <si>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</si>
  <si>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</si>
  <si>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</si>
  <si>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</si>
  <si>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</si>
  <si>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</si>
  <si>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</si>
  <si>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</si>
  <si>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</si>
  <si>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</si>
  <si>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</si>
  <si>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</si>
  <si>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</si>
  <si>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</si>
  <si>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</si>
  <si>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</si>
  <si>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</si>
  <si>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</si>
  <si>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</si>
  <si>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</si>
  <si>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</si>
  <si>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</si>
  <si>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</si>
  <si>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</si>
  <si>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</si>
  <si>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</si>
  <si>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</si>
  <si>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</si>
  <si>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</si>
  <si>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</si>
  <si>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</si>
  <si>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Floating | 3-month Euribor + 3.25%</t>
  </si>
  <si>
    <t>Floating | 3-month Euribor + 3.50%</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</si>
  <si>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</si>
  <si>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</si>
  <si>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</si>
  <si>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</si>
  <si>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</si>
  <si>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</si>
  <si>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</si>
  <si>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</si>
  <si>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</si>
  <si>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Floating | 1-month Euribor + 2.25%</t>
  </si>
  <si>
    <t>Term Loan AA</t>
  </si>
  <si>
    <t>Own Shares</t>
  </si>
  <si>
    <t>The structure of the Telenet Group as of March 18, 2015 is the following:</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</si>
  <si>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</si>
  <si>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</si>
  <si>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</si>
  <si>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</si>
  <si>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</si>
  <si>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</si>
  <si>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</si>
  <si>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</si>
  <si>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</si>
  <si>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Acquisition of and loans to equity accounted investees</t>
  </si>
  <si>
    <t>Q3'15</t>
  </si>
  <si>
    <t>9M'15</t>
  </si>
  <si>
    <t>Degroof Petercam</t>
  </si>
  <si>
    <t>Joshua Mills</t>
  </si>
  <si>
    <t>joshua.mills@gs.com</t>
  </si>
  <si>
    <t>DEFINITIONS</t>
  </si>
  <si>
    <t>(4)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</si>
  <si>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</si>
  <si>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</si>
  <si>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</si>
  <si>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</si>
  <si>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</si>
  <si>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</si>
  <si>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</si>
  <si>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</si>
  <si>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t>(1)      Under “Choose Your Device” contractual arrangements, which include separate contracts for the mobile handset and airtime, we generally recognize the full sales price for the mobile handset upon delivery as a component of other revenue, regardless of whether the sales price is received upfront or in instalments.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t>
  </si>
  <si>
    <t>(3)      Accrued capital expenditures are defined as additions to property, equipment and intangible assets, including additions from capital leases and other financing arrangements, as reported in the Company’s consolidated statement of financial position on an accrued basis.</t>
  </si>
  <si>
    <t xml:space="preserve">(5)      Basic Video Subscriber is a home, residential multiple dwelling unit or commercial unit that receives our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We count Revenue Generating Unites (“RGUs”) on a unique premises basis. In other words, a subscriber with multiple outlets in one premise is counted as one RGU and a subscriber with two homes and a subscription to our video service at each home is counted as two RGUs.  </t>
  </si>
  <si>
    <t>(6)      Enhanced Video Subscriber is a home, residential multiple dwelling unit or commercial unit that receives our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</si>
  <si>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(7)      Internet Subscriber is a home, residential multiple dwelling unit or commercial unit that receives internet services over the Combined Network. </t>
  </si>
  <si>
    <t xml:space="preserve">(8)      Fixed-line telephony Subscriber is a home, residential multiple dwelling unit or commercial unit that receives fixed-line voice services over the Combined Network. Fixed-line telephony Subscribers exclude mobile telephony subscribers. </t>
  </si>
  <si>
    <t xml:space="preserve">(9)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</si>
  <si>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 xml:space="preserve">(10)   Customer Relationships are the number of customers who receive at least one of our video, internet or telephony services that we count as RGUs, without regard to which or to how many services they subscribe. Customer Relationships generally are counted on a unique premises basis. Accordingly, if an individual receives our services in two premises (e.g., a primary home and a vacation home), that individual generally will count as two Customer Relationships. We exclude mobile-only customers from Customer Relationships. </t>
  </si>
  <si>
    <t xml:space="preserve">(12)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</si>
  <si>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 xml:space="preserve">(13)   RGU is separately a Basic Video Subscriber, Enhanced Video Subscriber, Internet Subscriber or Telephony Subscriber. A home, residential multiple dwelling unit, or commercial unit may contain one or more RGUs. For example, if a residential customer to our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</si>
  <si>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(14)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</si>
  <si>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(15)   Net leverage ratio is calculated as per the 2010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</si>
  <si>
    <r>
      <t xml:space="preserve">Reporting Dates </t>
    </r>
    <r>
      <rPr>
        <b/>
        <vertAlign val="superscript"/>
        <sz val="9"/>
        <rFont val="Arial"/>
        <family val="2"/>
      </rPr>
      <t>(1)</t>
    </r>
  </si>
  <si>
    <t>Online publication of 2015 Annual Report</t>
  </si>
  <si>
    <t>Friday, March 25, 2016</t>
  </si>
  <si>
    <t>Start of the closed period for the Q1 2016 results</t>
  </si>
  <si>
    <t>Monday, April 4, 2016</t>
  </si>
  <si>
    <t>Q1 2016 results</t>
  </si>
  <si>
    <t>AGM</t>
  </si>
  <si>
    <t>Start of the closed period for the H1 2016 results</t>
  </si>
  <si>
    <t>Monday, July 4, 2016</t>
  </si>
  <si>
    <t>H1 2016 results</t>
  </si>
  <si>
    <t>Start of the closed period for the 9M 2016 results</t>
  </si>
  <si>
    <t>Monday, October 3, 2016</t>
  </si>
  <si>
    <t>9M 2016 results</t>
  </si>
  <si>
    <t>Thursday, October 27, 2016 (7:00am CET)</t>
  </si>
  <si>
    <t>Thursday, July 28, 2016 (7:00am CET)</t>
  </si>
  <si>
    <t>Thursday, April 28, 2016 (7:00am CET)</t>
  </si>
  <si>
    <t>Wednesday, April 27, 2016 (3:00pm CET)</t>
  </si>
  <si>
    <t>Investor &amp; Analyst Conference call</t>
  </si>
  <si>
    <t>Thursday, April 28, 2016 (3:00pm CET)</t>
  </si>
  <si>
    <t>Thursday, July 28, 2016 (3:00pm CET)</t>
  </si>
  <si>
    <t>Thursday, October 27, 2016 (3:00pm CET)</t>
  </si>
  <si>
    <t>(1) Dates may be subject ti change</t>
  </si>
  <si>
    <t>Deferred tax</t>
  </si>
  <si>
    <t>TELENET - INVESTOR &amp; ANALYST TOOLKIT Q4 2015</t>
  </si>
  <si>
    <t>Group Treasurer &amp; Vice-President Investor Relations</t>
  </si>
  <si>
    <t>Q4'15</t>
  </si>
  <si>
    <t>FY'15</t>
  </si>
  <si>
    <t>The shareholder structure as of December 21, 2015 was the following:</t>
  </si>
  <si>
    <t>The debt maturity profile as of December 31, 2015 was the following:</t>
  </si>
  <si>
    <t>(2)      EBITDA is defined as profit before net finance expense, the share of the result of equity accounted investees,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</si>
  <si>
    <t>-%</t>
  </si>
  <si>
    <t>N.M.</t>
  </si>
  <si>
    <t>Profit before income tax</t>
  </si>
  <si>
    <t>Income tax expense</t>
  </si>
  <si>
    <t>Profit for the period</t>
  </si>
  <si>
    <t>Total comprehensive income for the period</t>
  </si>
  <si>
    <t>Remeasurements of defined benefit liability/(asset)</t>
  </si>
  <si>
    <t>Gain on disposal of property and equipment and other intangible assets</t>
  </si>
  <si>
    <t>Restructuring gains (charges)</t>
  </si>
  <si>
    <t>—%</t>
  </si>
  <si>
    <t>Adjusted EBITDA</t>
  </si>
  <si>
    <t xml:space="preserve">Free Cash Flow </t>
  </si>
  <si>
    <t>Accrued capital expenditures</t>
  </si>
  <si>
    <r>
      <t xml:space="preserve">54.3 </t>
    </r>
    <r>
      <rPr>
        <vertAlign val="superscript"/>
        <sz val="8"/>
        <rFont val="Arial"/>
        <family val="2"/>
      </rPr>
      <t>(2)</t>
    </r>
  </si>
  <si>
    <r>
      <t xml:space="preserve">65.4 </t>
    </r>
    <r>
      <rPr>
        <vertAlign val="superscript"/>
        <sz val="8"/>
        <rFont val="Arial"/>
        <family val="2"/>
      </rPr>
      <t>(1)</t>
    </r>
  </si>
  <si>
    <t>(1)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</si>
  <si>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(2)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</si>
  <si>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</si>
  <si>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</si>
  <si>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</si>
  <si>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</si>
  <si>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</si>
  <si>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</si>
  <si>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</si>
  <si>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</si>
  <si>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</si>
  <si>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</si>
  <si>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</si>
  <si>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</si>
  <si>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</si>
  <si>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</si>
  <si>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</si>
  <si>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</si>
  <si>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</si>
  <si>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</si>
  <si>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</si>
  <si>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</si>
  <si>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</si>
  <si>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</si>
  <si>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</si>
  <si>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</si>
  <si>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</si>
  <si>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</si>
  <si>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</si>
  <si>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</si>
  <si>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</si>
  <si>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</si>
  <si>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</si>
  <si>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</si>
  <si>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</si>
  <si>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</si>
  <si>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</si>
  <si>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</si>
  <si>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</si>
  <si>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</si>
  <si>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</si>
  <si>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</si>
  <si>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</si>
  <si>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</si>
  <si>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</si>
  <si>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</si>
  <si>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Profit attributable to:</t>
  </si>
  <si>
    <t>Owners of the Company</t>
  </si>
  <si>
    <t>Total comprehensive income for the period, attributable to:</t>
  </si>
  <si>
    <t>Earnings per share:</t>
  </si>
  <si>
    <t>Cash flow used in financing activities</t>
  </si>
  <si>
    <t>Difference</t>
  </si>
  <si>
    <t>ARPU per customer relationship</t>
  </si>
  <si>
    <t>(11)   Average Revenue Per Unit (“ARPU”) refers to the average monthly subscription revenue per average customer relationship and is calculated by dividing the average monthly subscription revenue (excluding mobile services, B2B services, interconnect, channel
carriage fees, mobile handset sales and installation fees) for the indicated period, by the average of the opening and closing balances for customer relationships for the period.</t>
  </si>
  <si>
    <t>James Britton</t>
  </si>
  <si>
    <t>james.britton@nomura.com</t>
  </si>
  <si>
    <t>Rabobank</t>
  </si>
  <si>
    <t>Fianne Huisman</t>
  </si>
  <si>
    <t>fianne.huisman@rabobank.com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</si>
</sst>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38"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7">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2"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439">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6"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6" fontId="0" fillId="0" borderId="0" xfId="0" applyNumberFormat="1"/>
    <xf numFmtId="165" fontId="0" fillId="0" borderId="0" xfId="0" applyNumberFormat="1"/>
    <xf numFmtId="166" fontId="3" fillId="0" borderId="0" xfId="0" applyNumberFormat="1" applyFon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2" fillId="2" borderId="0" xfId="7" applyNumberFormat="1" applyFont="1" applyFill="1" applyAlignment="1">
      <alignment horizontal="right"/>
    </xf>
    <xf numFmtId="165" fontId="2" fillId="2" borderId="0" xfId="7" applyNumberFormat="1" applyFont="1" applyFill="1"/>
    <xf numFmtId="165" fontId="16" fillId="3" borderId="2" xfId="7" applyNumberFormat="1" applyFont="1" applyFill="1" applyBorder="1"/>
    <xf numFmtId="165" fontId="3" fillId="2" borderId="0" xfId="3" applyNumberFormat="1" applyFont="1" applyFill="1"/>
    <xf numFmtId="165" fontId="0" fillId="0" borderId="0" xfId="7"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168" fontId="21"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2" fillId="5" borderId="0" xfId="1" applyNumberFormat="1" applyFont="1" applyFill="1" applyBorder="1" applyAlignment="1">
      <alignment horizontal="center" vertical="center" wrapText="1"/>
    </xf>
    <xf numFmtId="0" fontId="23" fillId="5" borderId="0" xfId="1" applyFont="1" applyFill="1" applyBorder="1" applyAlignment="1">
      <alignment horizontal="center" vertical="center" wrapText="1"/>
    </xf>
    <xf numFmtId="0" fontId="22" fillId="5" borderId="0" xfId="1" applyFont="1" applyFill="1" applyAlignment="1"/>
    <xf numFmtId="0" fontId="22" fillId="5" borderId="0" xfId="1" applyNumberFormat="1" applyFont="1" applyFill="1" applyBorder="1" applyAlignment="1">
      <alignment horizontal="center" vertical="center"/>
    </xf>
    <xf numFmtId="0" fontId="23" fillId="5" borderId="0" xfId="1" applyFont="1" applyFill="1" applyBorder="1" applyAlignment="1">
      <alignment horizontal="center" vertical="center"/>
    </xf>
    <xf numFmtId="0" fontId="24" fillId="5" borderId="0" xfId="1" applyNumberFormat="1" applyFont="1" applyFill="1" applyBorder="1" applyAlignment="1">
      <alignment horizontal="center" vertical="center"/>
    </xf>
    <xf numFmtId="0" fontId="25" fillId="5" borderId="0" xfId="1" applyFont="1" applyFill="1" applyBorder="1" applyAlignment="1">
      <alignment horizontal="center" vertical="center"/>
    </xf>
    <xf numFmtId="0" fontId="25" fillId="5" borderId="0" xfId="1" applyFont="1" applyFill="1"/>
    <xf numFmtId="0" fontId="26" fillId="5" borderId="0" xfId="1" applyFont="1" applyFill="1"/>
    <xf numFmtId="0" fontId="27" fillId="5" borderId="0" xfId="1" applyFont="1" applyFill="1"/>
    <xf numFmtId="0" fontId="28" fillId="5" borderId="0" xfId="1" applyFont="1" applyFill="1"/>
    <xf numFmtId="0" fontId="24" fillId="5" borderId="0" xfId="1" applyFont="1" applyFill="1"/>
    <xf numFmtId="0" fontId="24" fillId="5" borderId="0" xfId="1" applyFont="1" applyFill="1" applyAlignment="1">
      <alignment horizontal="center" vertical="center"/>
    </xf>
    <xf numFmtId="0" fontId="25" fillId="5" borderId="0" xfId="1" applyFont="1" applyFill="1" applyAlignment="1"/>
    <xf numFmtId="0" fontId="24" fillId="5" borderId="0" xfId="1" applyNumberFormat="1" applyFont="1" applyFill="1" applyAlignment="1">
      <alignment horizontal="center" vertical="center"/>
    </xf>
    <xf numFmtId="0" fontId="24" fillId="5" borderId="0" xfId="1" applyNumberFormat="1" applyFont="1" applyFill="1" applyAlignment="1"/>
    <xf numFmtId="0" fontId="24" fillId="5" borderId="0" xfId="1" applyFont="1" applyFill="1" applyAlignment="1"/>
    <xf numFmtId="9" fontId="24"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19" fillId="0" borderId="0" xfId="0" applyFont="1" applyFill="1" applyAlignment="1">
      <alignment horizontal="left" vertical="top"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71" fontId="16" fillId="3" borderId="2" xfId="7" applyNumberFormat="1" applyFont="1" applyFill="1" applyBorder="1"/>
    <xf numFmtId="166" fontId="30" fillId="2" borderId="0" xfId="3" applyNumberFormat="1" applyFont="1" applyFill="1" applyAlignment="1">
      <alignment vertical="center"/>
    </xf>
    <xf numFmtId="0" fontId="19" fillId="2" borderId="0" xfId="6" applyFont="1" applyFill="1"/>
    <xf numFmtId="178" fontId="19" fillId="2" borderId="0" xfId="6" applyNumberFormat="1" applyFont="1" applyFill="1"/>
    <xf numFmtId="9" fontId="19" fillId="2" borderId="0" xfId="7" applyNumberFormat="1" applyFont="1" applyFill="1"/>
    <xf numFmtId="166" fontId="30" fillId="2" borderId="0" xfId="3" applyNumberFormat="1" applyFont="1" applyFill="1"/>
    <xf numFmtId="166" fontId="16" fillId="2" borderId="0" xfId="3" applyNumberFormat="1" applyFont="1" applyFill="1"/>
    <xf numFmtId="165" fontId="16" fillId="2" borderId="0" xfId="3" applyNumberFormat="1" applyFont="1" applyFill="1"/>
    <xf numFmtId="178" fontId="16" fillId="2" borderId="0" xfId="3" applyNumberFormat="1" applyFont="1" applyFill="1"/>
    <xf numFmtId="9" fontId="16" fillId="2" borderId="0" xfId="7" applyNumberFormat="1" applyFont="1" applyFill="1"/>
    <xf numFmtId="181" fontId="31" fillId="0" borderId="0" xfId="3" applyNumberFormat="1" applyFont="1" applyFill="1" applyBorder="1" applyAlignment="1">
      <alignment wrapText="1"/>
    </xf>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6" fillId="2" borderId="0" xfId="3" applyNumberFormat="1" applyFont="1" applyFill="1" applyAlignment="1">
      <alignment horizontal="left"/>
    </xf>
    <xf numFmtId="181" fontId="33" fillId="0" borderId="0" xfId="3" applyNumberFormat="1" applyFont="1" applyFill="1" applyBorder="1" applyAlignment="1">
      <alignment wrapTex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9" fontId="19" fillId="2" borderId="0" xfId="7" applyFont="1" applyFill="1"/>
    <xf numFmtId="178" fontId="19" fillId="0" borderId="0" xfId="7" applyNumberFormat="1" applyFont="1" applyFill="1"/>
    <xf numFmtId="166" fontId="16" fillId="3" borderId="2" xfId="7" applyNumberFormat="1" applyFont="1" applyFill="1" applyBorder="1" applyAlignment="1">
      <alignment horizontal="right"/>
    </xf>
    <xf numFmtId="165" fontId="19" fillId="2" borderId="0" xfId="6" applyNumberFormat="1" applyFont="1" applyFill="1"/>
    <xf numFmtId="169" fontId="2" fillId="2" borderId="0" xfId="4" applyNumberFormat="1" applyFont="1" applyFill="1"/>
    <xf numFmtId="169" fontId="29"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164" fontId="0" fillId="0" borderId="0" xfId="11" quotePrefix="1" applyFont="1" applyFill="1" applyAlignment="1">
      <alignment horizontal="right"/>
    </xf>
    <xf numFmtId="164"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0" fillId="0" borderId="0" xfId="7" applyNumberFormat="1" applyFont="1" applyFill="1" applyBorder="1" applyAlignment="1">
      <alignment wrapText="1"/>
    </xf>
    <xf numFmtId="166" fontId="34"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4"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81" fontId="33" fillId="3" borderId="2" xfId="3" applyNumberFormat="1" applyFont="1" applyFill="1" applyBorder="1" applyAlignment="1">
      <alignment wrapText="1"/>
    </xf>
    <xf numFmtId="178" fontId="33" fillId="3" borderId="2" xfId="3" applyNumberFormat="1" applyFont="1" applyFill="1" applyBorder="1" applyAlignment="1">
      <alignment wrapText="1"/>
    </xf>
    <xf numFmtId="9" fontId="33" fillId="3" borderId="2" xfId="7" applyNumberFormat="1" applyFont="1" applyFill="1" applyBorder="1" applyAlignment="1">
      <alignment wrapText="1"/>
    </xf>
    <xf numFmtId="0" fontId="0" fillId="0" borderId="0" xfId="3" applyFont="1" applyFill="1" applyAlignment="1">
      <alignment horizontal="left"/>
    </xf>
    <xf numFmtId="0" fontId="18"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6" fontId="0" fillId="0" borderId="0" xfId="1" applyNumberFormat="1" applyFont="1" applyFill="1" applyBorder="1"/>
    <xf numFmtId="166" fontId="3" fillId="0" borderId="0" xfId="1" applyNumberFormat="1" applyFont="1" applyFill="1" applyBorder="1"/>
    <xf numFmtId="172" fontId="0" fillId="0" borderId="0" xfId="1" applyNumberFormat="1" applyFont="1" applyFill="1" applyBorder="1"/>
    <xf numFmtId="166" fontId="15" fillId="0" borderId="0" xfId="1" applyNumberFormat="1" applyFont="1" applyFill="1" applyBorder="1"/>
    <xf numFmtId="166" fontId="0" fillId="0" borderId="0" xfId="0" applyNumberFormat="1" applyFill="1" applyBorder="1"/>
    <xf numFmtId="166" fontId="3" fillId="0" borderId="0" xfId="0" applyNumberFormat="1" applyFont="1" applyFill="1" applyBorder="1"/>
    <xf numFmtId="165" fontId="0" fillId="0" borderId="0" xfId="0" applyNumberFormat="1" applyFill="1" applyBorder="1"/>
    <xf numFmtId="0" fontId="2" fillId="0" borderId="0" xfId="0" quotePrefix="1" applyFont="1" applyFill="1" applyBorder="1" applyAlignment="1">
      <alignment horizontal="left" vertical="center" wrapText="1"/>
    </xf>
    <xf numFmtId="9" fontId="4" fillId="0" borderId="0" xfId="1" quotePrefix="1" applyNumberFormat="1" applyFont="1" applyFill="1" applyBorder="1" applyAlignment="1">
      <alignment horizontal="right" vertical="center" wrapText="1"/>
    </xf>
    <xf numFmtId="171" fontId="0" fillId="0" borderId="0" xfId="1" applyNumberFormat="1" applyFont="1" applyFill="1" applyBorder="1"/>
    <xf numFmtId="9" fontId="4" fillId="0" borderId="0" xfId="1" applyNumberFormat="1" applyFont="1" applyFill="1" applyBorder="1" applyAlignment="1">
      <alignment horizontal="right" vertical="center" wrapText="1"/>
    </xf>
    <xf numFmtId="165" fontId="3" fillId="0" borderId="0" xfId="0" applyNumberFormat="1" applyFont="1" applyFill="1" applyBorder="1"/>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9" fontId="2" fillId="0" borderId="0" xfId="7" quotePrefix="1" applyNumberFormat="1" applyFont="1" applyFill="1" applyAlignment="1">
      <alignment horizontal="right"/>
    </xf>
    <xf numFmtId="168" fontId="33" fillId="3" borderId="2" xfId="4" applyNumberFormat="1" applyFont="1" applyFill="1" applyBorder="1" applyAlignment="1">
      <alignment wrapText="1"/>
    </xf>
    <xf numFmtId="9" fontId="2" fillId="2" borderId="0" xfId="7" quotePrefix="1" applyNumberFormat="1" applyFont="1" applyFill="1" applyAlignment="1">
      <alignment horizontal="right"/>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4"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165" fontId="16" fillId="3" borderId="3" xfId="0" applyNumberFormat="1" applyFont="1" applyFill="1" applyBorder="1"/>
    <xf numFmtId="165" fontId="16" fillId="3" borderId="4" xfId="0" applyNumberFormat="1" applyFont="1" applyFill="1" applyBorder="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0" fontId="19" fillId="0" borderId="0" xfId="3" applyFont="1" applyAlignment="1">
      <alignment horizontal="center"/>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166" fontId="2" fillId="0" borderId="0" xfId="1" applyNumberFormat="1" applyFont="1" applyAlignment="1">
      <alignment horizontal="right"/>
    </xf>
    <xf numFmtId="0" fontId="2" fillId="5" borderId="0" xfId="0" applyFont="1" applyFill="1"/>
    <xf numFmtId="0" fontId="2" fillId="5" borderId="0" xfId="0" applyFont="1" applyFill="1" applyAlignment="1">
      <alignment horizontal="justify" vertical="center"/>
    </xf>
    <xf numFmtId="0" fontId="3" fillId="5" borderId="0" xfId="0" applyFont="1" applyFill="1" applyAlignment="1">
      <alignment vertical="center"/>
    </xf>
    <xf numFmtId="0" fontId="3" fillId="5" borderId="0" xfId="0" applyFont="1" applyFill="1"/>
    <xf numFmtId="0" fontId="35"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9" fontId="3" fillId="2" borderId="0" xfId="7" applyFont="1" applyFill="1"/>
    <xf numFmtId="0" fontId="22" fillId="3" borderId="6" xfId="1" applyNumberFormat="1" applyFont="1" applyFill="1" applyBorder="1" applyAlignment="1">
      <alignment horizontal="center" vertical="center" wrapText="1"/>
    </xf>
    <xf numFmtId="0" fontId="23" fillId="3" borderId="7" xfId="1" applyFont="1" applyFill="1" applyBorder="1" applyAlignment="1">
      <alignment horizontal="center" vertical="center" wrapText="1"/>
    </xf>
    <xf numFmtId="0" fontId="23" fillId="3" borderId="8" xfId="1" applyFont="1" applyFill="1" applyBorder="1" applyAlignment="1">
      <alignment horizontal="center" vertical="center" wrapText="1"/>
    </xf>
    <xf numFmtId="0" fontId="22" fillId="3" borderId="6" xfId="1" applyNumberFormat="1" applyFont="1" applyFill="1" applyBorder="1" applyAlignment="1">
      <alignment horizontal="center" vertical="center"/>
    </xf>
    <xf numFmtId="0" fontId="23" fillId="3" borderId="7" xfId="1" applyFont="1" applyFill="1" applyBorder="1" applyAlignment="1">
      <alignment horizontal="center" vertical="center"/>
    </xf>
    <xf numFmtId="0" fontId="23" fillId="3" borderId="8" xfId="1" applyFont="1" applyFill="1" applyBorder="1" applyAlignment="1">
      <alignment horizontal="center" vertical="center"/>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7"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19" fillId="0" borderId="0" xfId="0" applyFont="1" applyFill="1" applyAlignment="1">
      <alignment horizontal="left" vertical="top" wrapText="1"/>
    </xf>
    <xf numFmtId="0" fontId="0" fillId="0" borderId="0" xfId="0" applyAlignment="1">
      <alignment horizontal="left" vertical="center" wrapText="1"/>
    </xf>
    <xf numFmtId="0" fontId="2" fillId="5" borderId="0" xfId="0" applyFont="1" applyFill="1" applyAlignment="1">
      <alignment horizontal="justify"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External%20Reporting/Operational/2015%20Q4/MDA%20Reporting%20Pack%20Q4%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Retr ARPU Calc (2)"/>
      <sheetName val="Operationals"/>
      <sheetName val="Average Speeds"/>
      <sheetName val="Play"/>
      <sheetName val="TV"/>
      <sheetName val="Video"/>
      <sheetName val="Telco"/>
      <sheetName val="Input DC"/>
      <sheetName val="Manual input"/>
    </sheetNames>
    <sheetDataSet>
      <sheetData sheetId="0"/>
      <sheetData sheetId="1"/>
      <sheetData sheetId="2">
        <row r="816">
          <cell r="HY816">
            <v>51.219835482421672</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mailto:fianne.huisman@rabobank.com" TargetMode="External"/><Relationship Id="rId2" Type="http://schemas.openxmlformats.org/officeDocument/2006/relationships/hyperlink" Target="mailto:james.britton@nomura.com" TargetMode="External"/><Relationship Id="rId1" Type="http://schemas.openxmlformats.org/officeDocument/2006/relationships/hyperlink" Target="mailto:joshua.mills@gs.com" TargetMode="External"/><Relationship Id="rId5" Type="http://schemas.openxmlformats.org/officeDocument/2006/relationships/vmlDrawing" Target="../drawings/vmlDrawing17.v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4"/>
  <sheetViews>
    <sheetView tabSelected="1" zoomScale="80" zoomScaleNormal="80" workbookViewId="0">
      <selection sqref="A1:XFD1048576"/>
    </sheetView>
  </sheetViews>
  <sheetFormatPr defaultRowHeight="11.25" x14ac:dyDescent="0.2"/>
  <cols>
    <col min="1" max="4" width="9.33203125" style="252"/>
    <col min="5" max="5" width="16.33203125" style="252" customWidth="1"/>
    <col min="6" max="6" width="9.33203125" style="252"/>
    <col min="7" max="7" width="5.5" style="252" customWidth="1"/>
    <col min="8" max="16384" width="9.33203125" style="252"/>
  </cols>
  <sheetData>
    <row r="6" spans="2:139" ht="20.25" x14ac:dyDescent="0.3">
      <c r="E6" s="253" t="s">
        <v>496</v>
      </c>
      <c r="F6" s="254"/>
      <c r="G6" s="254"/>
      <c r="H6" s="254"/>
      <c r="I6" s="254"/>
      <c r="J6" s="254"/>
      <c r="K6" s="254"/>
      <c r="L6" s="254"/>
      <c r="M6" s="254"/>
      <c r="N6" s="254"/>
    </row>
    <row r="12" spans="2:139" ht="15.75" x14ac:dyDescent="0.25">
      <c r="B12" s="255" t="s">
        <v>26</v>
      </c>
    </row>
    <row r="14" spans="2:139" s="256" customFormat="1" ht="13.5" thickBot="1" x14ac:dyDescent="0.25"/>
    <row r="15" spans="2:139" s="256" customFormat="1" ht="23.25" customHeight="1" thickTop="1" thickBot="1" x14ac:dyDescent="0.25">
      <c r="C15" s="421" t="s">
        <v>371</v>
      </c>
      <c r="D15" s="422"/>
      <c r="E15" s="422"/>
      <c r="F15" s="422"/>
      <c r="G15" s="423"/>
    </row>
    <row r="16" spans="2:139" s="388" customFormat="1" ht="8.25" customHeight="1" thickTop="1" thickBot="1" x14ac:dyDescent="0.25">
      <c r="C16" s="245"/>
      <c r="D16" s="246"/>
      <c r="E16" s="246"/>
      <c r="F16" s="246"/>
      <c r="G16" s="24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c r="DJ16" s="256"/>
      <c r="DK16" s="256"/>
      <c r="DL16" s="256"/>
      <c r="DM16" s="256"/>
      <c r="DN16" s="256"/>
      <c r="DO16" s="256"/>
      <c r="DP16" s="256"/>
      <c r="DQ16" s="256"/>
      <c r="DR16" s="256"/>
      <c r="DS16" s="256"/>
      <c r="DT16" s="256"/>
      <c r="DU16" s="256"/>
      <c r="DV16" s="256"/>
      <c r="DW16" s="256"/>
      <c r="DX16" s="256"/>
      <c r="DY16" s="256"/>
      <c r="DZ16" s="256"/>
      <c r="EA16" s="256"/>
      <c r="EB16" s="256"/>
      <c r="EC16" s="256"/>
      <c r="ED16" s="256"/>
      <c r="EE16" s="256"/>
      <c r="EF16" s="256"/>
      <c r="EG16" s="256"/>
      <c r="EH16" s="256"/>
      <c r="EI16" s="256"/>
    </row>
    <row r="17" spans="3:24" s="256" customFormat="1" ht="23.25" customHeight="1" thickTop="1" thickBot="1" x14ac:dyDescent="0.25">
      <c r="C17" s="421" t="s">
        <v>451</v>
      </c>
      <c r="D17" s="422"/>
      <c r="E17" s="422"/>
      <c r="F17" s="422"/>
      <c r="G17" s="423"/>
    </row>
    <row r="18" spans="3:24" s="256" customFormat="1" ht="8.25" customHeight="1" thickTop="1" thickBot="1" x14ac:dyDescent="0.25"/>
    <row r="19" spans="3:24" s="257" customFormat="1" ht="23.25" customHeight="1" thickTop="1" thickBot="1" x14ac:dyDescent="0.25">
      <c r="C19" s="421" t="s">
        <v>80</v>
      </c>
      <c r="D19" s="422"/>
      <c r="E19" s="422"/>
      <c r="F19" s="422"/>
      <c r="G19" s="423"/>
    </row>
    <row r="20" spans="3:24" s="257" customFormat="1" ht="8.25" customHeight="1" thickTop="1" thickBot="1" x14ac:dyDescent="0.25">
      <c r="C20" s="245"/>
      <c r="D20" s="246"/>
      <c r="E20" s="246"/>
      <c r="F20" s="246"/>
      <c r="G20" s="246"/>
    </row>
    <row r="21" spans="3:24" s="257" customFormat="1" ht="23.25" customHeight="1" thickTop="1" thickBot="1" x14ac:dyDescent="0.25">
      <c r="C21" s="421" t="s">
        <v>89</v>
      </c>
      <c r="D21" s="422"/>
      <c r="E21" s="422"/>
      <c r="F21" s="422"/>
      <c r="G21" s="423"/>
    </row>
    <row r="22" spans="3:24" s="257" customFormat="1" ht="8.25" customHeight="1" thickTop="1" thickBot="1" x14ac:dyDescent="0.25">
      <c r="C22" s="245"/>
      <c r="D22" s="245"/>
      <c r="E22" s="245"/>
      <c r="F22" s="245"/>
      <c r="G22" s="245"/>
    </row>
    <row r="23" spans="3:24" s="257" customFormat="1" ht="23.25" customHeight="1" thickTop="1" thickBot="1" x14ac:dyDescent="0.25">
      <c r="C23" s="424" t="s">
        <v>81</v>
      </c>
      <c r="D23" s="425"/>
      <c r="E23" s="425"/>
      <c r="F23" s="425"/>
      <c r="G23" s="426"/>
    </row>
    <row r="24" spans="3:24" s="256" customFormat="1" ht="8.25" customHeight="1" thickTop="1" thickBot="1" x14ac:dyDescent="0.3">
      <c r="C24" s="247"/>
      <c r="D24" s="247"/>
      <c r="E24" s="247"/>
      <c r="F24" s="247"/>
      <c r="G24" s="247"/>
    </row>
    <row r="25" spans="3:24" s="257" customFormat="1" ht="23.25" customHeight="1" thickTop="1" thickBot="1" x14ac:dyDescent="0.25">
      <c r="C25" s="424" t="s">
        <v>82</v>
      </c>
      <c r="D25" s="425"/>
      <c r="E25" s="425"/>
      <c r="F25" s="425"/>
      <c r="G25" s="426"/>
    </row>
    <row r="26" spans="3:24" s="256" customFormat="1" ht="8.25" customHeight="1" thickTop="1" thickBot="1" x14ac:dyDescent="0.3">
      <c r="C26" s="247"/>
      <c r="D26" s="247"/>
      <c r="E26" s="247"/>
      <c r="F26" s="247"/>
      <c r="G26" s="247"/>
      <c r="R26" s="252"/>
      <c r="S26" s="258"/>
      <c r="T26" s="258"/>
      <c r="U26" s="258"/>
      <c r="V26" s="258"/>
      <c r="W26" s="258"/>
      <c r="X26" s="258"/>
    </row>
    <row r="27" spans="3:24" s="257" customFormat="1" ht="23.25" customHeight="1" thickTop="1" thickBot="1" x14ac:dyDescent="0.25">
      <c r="C27" s="424" t="s">
        <v>103</v>
      </c>
      <c r="D27" s="425"/>
      <c r="E27" s="425"/>
      <c r="F27" s="425"/>
      <c r="G27" s="426"/>
      <c r="V27" s="259"/>
      <c r="W27" s="259"/>
      <c r="X27" s="259"/>
    </row>
    <row r="28" spans="3:24" s="256" customFormat="1" ht="8.25" customHeight="1" thickTop="1" thickBot="1" x14ac:dyDescent="0.3">
      <c r="C28" s="247"/>
      <c r="D28" s="247"/>
      <c r="E28" s="247"/>
      <c r="F28" s="247"/>
      <c r="G28" s="247"/>
      <c r="S28" s="260"/>
      <c r="T28" s="260"/>
      <c r="U28" s="260"/>
      <c r="V28" s="260"/>
      <c r="W28" s="260"/>
      <c r="X28" s="260"/>
    </row>
    <row r="29" spans="3:24" s="257" customFormat="1" ht="23.25" customHeight="1" thickTop="1" thickBot="1" x14ac:dyDescent="0.25">
      <c r="C29" s="424" t="s">
        <v>104</v>
      </c>
      <c r="D29" s="425"/>
      <c r="E29" s="425"/>
      <c r="F29" s="425"/>
      <c r="G29" s="426"/>
      <c r="V29" s="259"/>
      <c r="W29" s="259"/>
      <c r="X29" s="259"/>
    </row>
    <row r="30" spans="3:24" s="257" customFormat="1" ht="8.25" customHeight="1" thickTop="1" thickBot="1" x14ac:dyDescent="0.25">
      <c r="C30" s="248"/>
      <c r="D30" s="249"/>
      <c r="E30" s="249"/>
      <c r="F30" s="249"/>
      <c r="G30" s="249"/>
      <c r="V30" s="259"/>
      <c r="W30" s="259"/>
      <c r="X30" s="259"/>
    </row>
    <row r="31" spans="3:24" s="257" customFormat="1" ht="23.25" customHeight="1" thickTop="1" thickBot="1" x14ac:dyDescent="0.25">
      <c r="C31" s="424" t="s">
        <v>125</v>
      </c>
      <c r="D31" s="425"/>
      <c r="E31" s="425"/>
      <c r="F31" s="425"/>
      <c r="G31" s="426"/>
      <c r="V31" s="259"/>
      <c r="W31" s="259"/>
      <c r="X31" s="259"/>
    </row>
    <row r="32" spans="3:24" s="257" customFormat="1" ht="8.25" customHeight="1" thickTop="1" thickBot="1" x14ac:dyDescent="0.25">
      <c r="C32" s="248"/>
      <c r="D32" s="249"/>
      <c r="E32" s="249"/>
      <c r="F32" s="249"/>
      <c r="G32" s="249"/>
      <c r="V32" s="259"/>
      <c r="W32" s="259"/>
      <c r="X32" s="259"/>
    </row>
    <row r="33" spans="2:24" s="257" customFormat="1" ht="23.25" customHeight="1" thickTop="1" thickBot="1" x14ac:dyDescent="0.25">
      <c r="C33" s="424" t="s">
        <v>268</v>
      </c>
      <c r="D33" s="425"/>
      <c r="E33" s="425"/>
      <c r="F33" s="425"/>
      <c r="G33" s="426"/>
      <c r="V33" s="259"/>
      <c r="W33" s="259"/>
      <c r="X33" s="259"/>
    </row>
    <row r="34" spans="2:24" s="257" customFormat="1" ht="8.25" customHeight="1" thickTop="1" thickBot="1" x14ac:dyDescent="0.25">
      <c r="B34" s="248"/>
      <c r="C34" s="248"/>
      <c r="D34" s="248"/>
      <c r="E34" s="248"/>
      <c r="F34" s="248"/>
      <c r="G34" s="248"/>
      <c r="H34" s="248"/>
      <c r="I34" s="248"/>
      <c r="V34" s="259"/>
      <c r="W34" s="259"/>
      <c r="X34" s="259"/>
    </row>
    <row r="35" spans="2:24" s="257" customFormat="1" ht="23.25" customHeight="1" thickTop="1" thickBot="1" x14ac:dyDescent="0.25">
      <c r="C35" s="424" t="s">
        <v>294</v>
      </c>
      <c r="D35" s="425"/>
      <c r="E35" s="425"/>
      <c r="F35" s="425"/>
      <c r="G35" s="426"/>
      <c r="V35" s="259"/>
      <c r="W35" s="259"/>
      <c r="X35" s="259"/>
    </row>
    <row r="36" spans="2:24" s="257" customFormat="1" ht="8.25" customHeight="1" thickTop="1" thickBot="1" x14ac:dyDescent="0.25">
      <c r="C36" s="248"/>
      <c r="D36" s="249"/>
      <c r="E36" s="249"/>
      <c r="F36" s="249"/>
      <c r="G36" s="249"/>
      <c r="V36" s="259"/>
      <c r="W36" s="259"/>
      <c r="X36" s="259"/>
    </row>
    <row r="37" spans="2:24" s="257" customFormat="1" ht="23.25" customHeight="1" thickTop="1" thickBot="1" x14ac:dyDescent="0.25">
      <c r="C37" s="424" t="s">
        <v>156</v>
      </c>
      <c r="D37" s="425"/>
      <c r="E37" s="425"/>
      <c r="F37" s="425"/>
      <c r="G37" s="426"/>
      <c r="V37" s="259"/>
      <c r="W37" s="259"/>
      <c r="X37" s="259"/>
    </row>
    <row r="38" spans="2:24" s="257" customFormat="1" ht="8.25" customHeight="1" thickTop="1" thickBot="1" x14ac:dyDescent="0.25">
      <c r="C38" s="248"/>
      <c r="D38" s="249"/>
      <c r="E38" s="249"/>
      <c r="F38" s="249"/>
      <c r="G38" s="249"/>
      <c r="V38" s="259"/>
      <c r="W38" s="259"/>
      <c r="X38" s="259"/>
    </row>
    <row r="39" spans="2:24" s="257" customFormat="1" ht="23.25" customHeight="1" thickTop="1" thickBot="1" x14ac:dyDescent="0.25">
      <c r="C39" s="424" t="s">
        <v>112</v>
      </c>
      <c r="D39" s="425"/>
      <c r="E39" s="425"/>
      <c r="F39" s="425"/>
      <c r="G39" s="426"/>
      <c r="V39" s="259"/>
      <c r="W39" s="259"/>
      <c r="X39" s="259"/>
    </row>
    <row r="40" spans="2:24" s="257" customFormat="1" ht="8.25" customHeight="1" thickTop="1" thickBot="1" x14ac:dyDescent="0.3">
      <c r="C40" s="247"/>
      <c r="D40" s="247"/>
      <c r="E40" s="247"/>
      <c r="F40" s="247"/>
      <c r="G40" s="247"/>
      <c r="V40" s="259"/>
      <c r="W40" s="259"/>
      <c r="X40" s="259"/>
    </row>
    <row r="41" spans="2:24" s="257" customFormat="1" ht="23.25" customHeight="1" thickTop="1" thickBot="1" x14ac:dyDescent="0.25">
      <c r="C41" s="424" t="s">
        <v>105</v>
      </c>
      <c r="D41" s="425"/>
      <c r="E41" s="425"/>
      <c r="F41" s="425"/>
      <c r="G41" s="426"/>
      <c r="V41" s="259"/>
      <c r="W41" s="259"/>
      <c r="X41" s="259"/>
    </row>
    <row r="42" spans="2:24" s="256" customFormat="1" ht="8.25" customHeight="1" thickTop="1" thickBot="1" x14ac:dyDescent="0.3">
      <c r="C42" s="247"/>
      <c r="D42" s="247"/>
      <c r="E42" s="247"/>
      <c r="F42" s="247"/>
      <c r="G42" s="247"/>
      <c r="S42" s="261"/>
      <c r="T42" s="261"/>
      <c r="U42" s="261"/>
      <c r="V42" s="261"/>
      <c r="W42" s="261"/>
      <c r="X42" s="261"/>
    </row>
    <row r="43" spans="2:24" s="257" customFormat="1" ht="23.25" customHeight="1" thickTop="1" thickBot="1" x14ac:dyDescent="0.25">
      <c r="C43" s="424" t="s">
        <v>96</v>
      </c>
      <c r="D43" s="425"/>
      <c r="E43" s="425"/>
      <c r="F43" s="425"/>
      <c r="G43" s="426"/>
      <c r="V43" s="259"/>
      <c r="W43" s="259"/>
      <c r="X43" s="259"/>
    </row>
    <row r="44" spans="2:24" s="257" customFormat="1" ht="8.25" customHeight="1" thickTop="1" thickBot="1" x14ac:dyDescent="0.25">
      <c r="C44" s="250"/>
      <c r="D44" s="251"/>
      <c r="E44" s="251"/>
      <c r="F44" s="251"/>
      <c r="G44" s="251"/>
      <c r="V44" s="259"/>
      <c r="W44" s="259"/>
      <c r="X44" s="259"/>
    </row>
    <row r="45" spans="2:24" s="257" customFormat="1" ht="23.25" customHeight="1" thickTop="1" thickBot="1" x14ac:dyDescent="0.25">
      <c r="C45" s="424" t="s">
        <v>212</v>
      </c>
      <c r="D45" s="425"/>
      <c r="E45" s="425"/>
      <c r="F45" s="425"/>
      <c r="G45" s="426"/>
      <c r="V45" s="259"/>
      <c r="W45" s="259"/>
      <c r="X45" s="259"/>
    </row>
    <row r="46" spans="2:24" s="257" customFormat="1" ht="8.25" customHeight="1" thickTop="1" thickBot="1" x14ac:dyDescent="0.25">
      <c r="C46" s="248"/>
      <c r="D46" s="249"/>
      <c r="E46" s="249"/>
      <c r="F46" s="249"/>
      <c r="G46" s="249"/>
      <c r="V46" s="259"/>
      <c r="W46" s="259"/>
      <c r="X46" s="259"/>
    </row>
    <row r="47" spans="2:24" s="257" customFormat="1" ht="23.25" customHeight="1" thickTop="1" thickBot="1" x14ac:dyDescent="0.25">
      <c r="C47" s="424" t="s">
        <v>460</v>
      </c>
      <c r="D47" s="425"/>
      <c r="E47" s="425"/>
      <c r="F47" s="425"/>
      <c r="G47" s="426"/>
      <c r="V47" s="259"/>
      <c r="W47" s="259"/>
      <c r="X47" s="259"/>
    </row>
    <row r="48" spans="2:24" s="257" customFormat="1" ht="8.25" customHeight="1" thickTop="1" x14ac:dyDescent="0.2">
      <c r="C48" s="248"/>
      <c r="D48" s="249"/>
      <c r="E48" s="249"/>
      <c r="F48" s="249"/>
      <c r="G48" s="249"/>
      <c r="V48" s="259"/>
      <c r="W48" s="259"/>
      <c r="X48" s="259"/>
    </row>
    <row r="49" spans="2:24" s="257" customFormat="1" ht="15.75" customHeight="1" x14ac:dyDescent="0.2">
      <c r="C49" s="250"/>
      <c r="D49" s="251"/>
      <c r="E49" s="251"/>
      <c r="F49" s="251"/>
      <c r="G49" s="251"/>
      <c r="V49" s="259"/>
      <c r="W49" s="259"/>
      <c r="X49" s="259"/>
    </row>
    <row r="50" spans="2:24" s="256" customFormat="1" ht="15.75" x14ac:dyDescent="0.25">
      <c r="B50" s="255" t="s">
        <v>143</v>
      </c>
      <c r="U50" s="262"/>
      <c r="V50" s="262"/>
      <c r="W50" s="260"/>
      <c r="X50" s="261"/>
    </row>
    <row r="51" spans="2:24" s="256" customFormat="1" ht="12.75" x14ac:dyDescent="0.2">
      <c r="S51" s="260"/>
      <c r="T51" s="260"/>
      <c r="U51" s="260"/>
      <c r="V51" s="260"/>
      <c r="W51" s="260"/>
      <c r="X51" s="261"/>
    </row>
    <row r="52" spans="2:24" ht="12.75" x14ac:dyDescent="0.2">
      <c r="C52" s="256" t="s">
        <v>27</v>
      </c>
      <c r="R52" s="256"/>
      <c r="V52" s="260"/>
      <c r="W52" s="260"/>
      <c r="X52" s="261"/>
    </row>
    <row r="53" spans="2:24" ht="3.75" customHeight="1" x14ac:dyDescent="0.2">
      <c r="C53" s="256"/>
      <c r="R53" s="256"/>
      <c r="S53" s="260"/>
      <c r="T53" s="260"/>
      <c r="U53" s="260"/>
      <c r="V53" s="260"/>
      <c r="W53" s="260"/>
      <c r="X53" s="261"/>
    </row>
    <row r="54" spans="2:24" ht="12.75" x14ac:dyDescent="0.2">
      <c r="C54" s="256" t="s">
        <v>497</v>
      </c>
    </row>
    <row r="55" spans="2:24" ht="12.75" x14ac:dyDescent="0.2">
      <c r="C55" s="256" t="s">
        <v>28</v>
      </c>
    </row>
    <row r="56" spans="2:24" ht="12.75" x14ac:dyDescent="0.2">
      <c r="C56" s="256" t="s">
        <v>74</v>
      </c>
    </row>
    <row r="57" spans="2:24" ht="12.75" x14ac:dyDescent="0.2">
      <c r="C57" s="256"/>
    </row>
    <row r="58" spans="2:24" ht="12.75" x14ac:dyDescent="0.2">
      <c r="C58" s="256" t="s">
        <v>289</v>
      </c>
    </row>
    <row r="59" spans="2:24" ht="3.75" customHeight="1" x14ac:dyDescent="0.2">
      <c r="C59" s="256"/>
    </row>
    <row r="60" spans="2:24" ht="12.75" x14ac:dyDescent="0.2">
      <c r="C60" s="256" t="s">
        <v>327</v>
      </c>
    </row>
    <row r="61" spans="2:24" ht="12.75" x14ac:dyDescent="0.2">
      <c r="C61" s="256" t="s">
        <v>328</v>
      </c>
    </row>
    <row r="62" spans="2:24" ht="12.75" x14ac:dyDescent="0.2">
      <c r="C62" s="256" t="s">
        <v>329</v>
      </c>
    </row>
    <row r="63" spans="2:24" ht="12.75" x14ac:dyDescent="0.2">
      <c r="C63" s="256"/>
    </row>
    <row r="64" spans="2:24" ht="12.75" x14ac:dyDescent="0.2">
      <c r="C64" s="256"/>
    </row>
  </sheetData>
  <sheetProtection formatCells="0" formatColumns="0" formatRows="0" insertColumns="0" insertRows="0" deleteColumns="0" deleteRows="0"/>
  <mergeCells count="17">
    <mergeCell ref="C47:G47"/>
    <mergeCell ref="C15:G15"/>
    <mergeCell ref="C45:G45"/>
    <mergeCell ref="C19:G19"/>
    <mergeCell ref="C25:G25"/>
    <mergeCell ref="C29:G29"/>
    <mergeCell ref="C21:G21"/>
    <mergeCell ref="C43:G43"/>
    <mergeCell ref="C27:G27"/>
    <mergeCell ref="C23:G23"/>
    <mergeCell ref="C41:G41"/>
    <mergeCell ref="C39:G39"/>
    <mergeCell ref="C35:G35"/>
    <mergeCell ref="C31:G31"/>
    <mergeCell ref="C33:G33"/>
    <mergeCell ref="C37:G37"/>
    <mergeCell ref="C17:G17"/>
  </mergeCells>
  <phoneticPr fontId="0" type="noConversion"/>
  <hyperlinks>
    <hyperlink ref="C19" location="'Income Statement'!A1" display="I. Income Statement"/>
    <hyperlink ref="C27" location="'KPIs - Overview'!A1" display="II. KPIs - Overview"/>
    <hyperlink ref="C61" r:id="rId1"/>
    <hyperlink ref="C29" location="'KPIs - Television'!A1" display="III. KPIs - Television"/>
    <hyperlink ref="S52:W52" location="'Debt profile'!A1" display="VIII. Debt profile"/>
    <hyperlink ref="S29:W29" location="'Cash Flow Statement'!A1" display="II. Cash Flow Statement"/>
    <hyperlink ref="C23:G23" location="'Cash Flow Statement'!A1" display="II. Cash Flow Statement"/>
    <hyperlink ref="C43:G43" location="'Debt profile'!A1" display="X. Debt profile"/>
    <hyperlink ref="C25:G25" location="'Statement of financial position'!A1" display="III. Statement of financial position"/>
    <hyperlink ref="C21:G21" location="'Adjusted EBITDA'!Print_Area" display="ADJUSTED EBITDA"/>
    <hyperlink ref="C29:G29" location="'Operating statistics'!Print_Area" display="OPERATING STATISTICS"/>
    <hyperlink ref="C41:G41" location="'Shareholder structure'!Print_Area" display="SHAREHOLDER STRUCTURE"/>
    <hyperlink ref="C39:G39" location="'Group structure'!Print_Area" display="GROUP STRUCTURE"/>
    <hyperlink ref="C27:G27" location="'Capital expenditures'!Print_Area" display="CAPITAL EXPENDITURES"/>
    <hyperlink ref="C31:G31" location="'Broadband specs'!Print_Area" display="BROADBAND SPECS"/>
    <hyperlink ref="C33:G33" location="'Multiple-play'!Print_Area" display="MULTIPLE-PLAY"/>
    <hyperlink ref="C37:G37" location="Mobile!Print_Area" display="MOBILE"/>
    <hyperlink ref="C45" location="'Analyst coverage'!Print_Area" display="ANALYST COVERAGE"/>
    <hyperlink ref="C35:G35" location="'Pay TV'!Print_Area" display="PAY TELEVISION"/>
    <hyperlink ref="C55" r:id="rId2"/>
    <hyperlink ref="C15" location="'Income Statement'!A1" display="I. Income Statement"/>
    <hyperlink ref="C15:G15" location="'Reporting Changes (1)'!A1" display="REPORTING CHANGES"/>
    <hyperlink ref="C17" location="'Income Statement'!A1" display="I. Income Statement"/>
    <hyperlink ref="C17:G17" location="Definitions!Print_Area" display="DEFINITIONS"/>
    <hyperlink ref="C47" location="'Analyst coverage'!Print_Area" display="ANALYST COVERAGE"/>
    <hyperlink ref="C47:G47" location="Calendar!A1" display="REPORTING CALENDAR"/>
  </hyperlinks>
  <printOptions horizontalCentered="1"/>
  <pageMargins left="0.5" right="0.5" top="1.5" bottom="1.25" header="0" footer="0"/>
  <pageSetup paperSize="9" scale="47" orientation="landscape" r:id="rId3"/>
  <headerFooter alignWithMargins="0">
    <oddFooter>&amp;LTelenet - Investor &amp; Analyst Toolkit&amp;RQ3 2015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Y21"/>
  <sheetViews>
    <sheetView showGridLines="0" zoomScale="90" zoomScaleNormal="90" workbookViewId="0">
      <selection activeCell="C22" sqref="C22"/>
    </sheetView>
  </sheetViews>
  <sheetFormatPr defaultRowHeight="11.25" x14ac:dyDescent="0.2"/>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6" width="11.6640625" style="57" customWidth="1"/>
    <col min="17" max="17" width="3.33203125" style="57" customWidth="1"/>
    <col min="18" max="20" width="11.6640625" style="57" customWidth="1"/>
    <col min="21" max="21" width="3.33203125" style="57" customWidth="1"/>
    <col min="22" max="22" width="11.6640625" style="57" customWidth="1"/>
    <col min="23" max="23" width="9.33203125" style="58"/>
    <col min="24" max="24" width="21.5" style="57" customWidth="1"/>
    <col min="25" max="16384" width="9.33203125" style="57"/>
  </cols>
  <sheetData>
    <row r="1" spans="1:25" ht="28.5" customHeight="1" thickBot="1" x14ac:dyDescent="0.25"/>
    <row r="2" spans="1:25" s="51" customFormat="1" ht="25.5" customHeight="1" thickTop="1" thickBot="1" x14ac:dyDescent="0.25">
      <c r="A2" s="93" t="s">
        <v>349</v>
      </c>
      <c r="B2" s="149" t="s">
        <v>330</v>
      </c>
      <c r="C2" s="149" t="s">
        <v>343</v>
      </c>
      <c r="D2" s="149" t="s">
        <v>351</v>
      </c>
      <c r="E2" s="149" t="s">
        <v>363</v>
      </c>
      <c r="F2" s="149"/>
      <c r="G2" s="149" t="s">
        <v>344</v>
      </c>
      <c r="H2" s="149" t="s">
        <v>352</v>
      </c>
      <c r="I2" s="149" t="s">
        <v>364</v>
      </c>
      <c r="J2" s="149"/>
      <c r="K2" s="149" t="s">
        <v>408</v>
      </c>
      <c r="L2" s="149" t="s">
        <v>427</v>
      </c>
      <c r="M2" s="149" t="s">
        <v>446</v>
      </c>
      <c r="N2" s="149" t="s">
        <v>498</v>
      </c>
      <c r="O2" s="149"/>
      <c r="P2" s="149" t="s">
        <v>99</v>
      </c>
      <c r="Q2" s="149"/>
      <c r="R2" s="149" t="s">
        <v>428</v>
      </c>
      <c r="S2" s="149" t="s">
        <v>447</v>
      </c>
      <c r="T2" s="149" t="s">
        <v>499</v>
      </c>
      <c r="U2" s="149"/>
      <c r="V2" s="149" t="s">
        <v>99</v>
      </c>
      <c r="W2" s="63"/>
      <c r="X2" s="75" t="s">
        <v>75</v>
      </c>
    </row>
    <row r="3" spans="1:25" ht="12.75" customHeight="1" x14ac:dyDescent="0.2">
      <c r="B3" s="146"/>
      <c r="C3" s="146"/>
      <c r="D3" s="146"/>
      <c r="E3" s="146"/>
    </row>
    <row r="4" spans="1:25" ht="16.5" customHeight="1" x14ac:dyDescent="0.2">
      <c r="A4" s="151" t="s">
        <v>515</v>
      </c>
      <c r="B4" s="62"/>
      <c r="C4" s="62"/>
      <c r="D4" s="62"/>
      <c r="E4" s="62"/>
      <c r="F4" s="131"/>
      <c r="G4" s="131"/>
      <c r="H4" s="131"/>
      <c r="I4" s="131"/>
      <c r="J4" s="131"/>
      <c r="K4" s="131"/>
      <c r="L4" s="131"/>
      <c r="M4" s="131"/>
      <c r="N4" s="131"/>
      <c r="O4" s="131"/>
      <c r="P4" s="131"/>
      <c r="Q4" s="131"/>
      <c r="R4" s="131"/>
      <c r="S4" s="131"/>
      <c r="T4" s="131"/>
      <c r="U4" s="131"/>
      <c r="V4" s="131"/>
    </row>
    <row r="5" spans="1:25" ht="12.75" customHeight="1" x14ac:dyDescent="0.2">
      <c r="A5" s="50" t="s">
        <v>115</v>
      </c>
      <c r="B5" s="194">
        <v>1.6950000000000001</v>
      </c>
      <c r="C5" s="194">
        <v>18.343</v>
      </c>
      <c r="D5" s="194">
        <v>6.5940000000000012</v>
      </c>
      <c r="E5" s="194">
        <v>22.511999999999997</v>
      </c>
      <c r="F5" s="208"/>
      <c r="G5" s="194">
        <v>20.038</v>
      </c>
      <c r="H5" s="194">
        <v>26.632000000000001</v>
      </c>
      <c r="I5" s="194">
        <v>49.143999999999998</v>
      </c>
      <c r="J5" s="208"/>
      <c r="K5" s="194">
        <v>1.522</v>
      </c>
      <c r="L5" s="194">
        <v>1.7060000000000002</v>
      </c>
      <c r="M5" s="194">
        <v>4.1199999999999992</v>
      </c>
      <c r="N5" s="194">
        <f>T5-S5</f>
        <v>5.258</v>
      </c>
      <c r="O5" s="194"/>
      <c r="P5" s="208">
        <f t="shared" ref="P5:P8" si="0">N5/E5-1</f>
        <v>-0.76643567874911156</v>
      </c>
      <c r="Q5" s="194"/>
      <c r="R5" s="194">
        <v>3.2280000000000002</v>
      </c>
      <c r="S5" s="194">
        <v>7.3479999999999999</v>
      </c>
      <c r="T5" s="340">
        <v>12.606</v>
      </c>
      <c r="U5" s="194"/>
      <c r="V5" s="208">
        <f t="shared" ref="V5:V8" si="1">T5/I5-1</f>
        <v>-0.74348852352270878</v>
      </c>
      <c r="W5" s="130"/>
      <c r="X5" s="113"/>
      <c r="Y5" s="113"/>
    </row>
    <row r="6" spans="1:25" ht="12.75" customHeight="1" x14ac:dyDescent="0.2">
      <c r="A6" s="50" t="s">
        <v>116</v>
      </c>
      <c r="B6" s="194">
        <v>17.346</v>
      </c>
      <c r="C6" s="194">
        <v>17</v>
      </c>
      <c r="D6" s="194">
        <v>15.3</v>
      </c>
      <c r="E6" s="194">
        <v>15.3</v>
      </c>
      <c r="F6" s="208"/>
      <c r="G6" s="194">
        <v>34.274999999999999</v>
      </c>
      <c r="H6" s="194">
        <v>49.64</v>
      </c>
      <c r="I6" s="194">
        <v>64.884</v>
      </c>
      <c r="J6" s="208"/>
      <c r="K6" s="194">
        <v>14.71</v>
      </c>
      <c r="L6" s="194">
        <v>14.824999999999999</v>
      </c>
      <c r="M6" s="194">
        <v>15.4</v>
      </c>
      <c r="N6" s="194">
        <f t="shared" ref="N6:N8" si="2">T6-S6</f>
        <v>18.696999999999996</v>
      </c>
      <c r="O6" s="194"/>
      <c r="P6" s="55">
        <f t="shared" si="0"/>
        <v>0.22202614379084928</v>
      </c>
      <c r="Q6" s="194"/>
      <c r="R6" s="194">
        <v>29.535</v>
      </c>
      <c r="S6" s="194">
        <v>44.859000000000002</v>
      </c>
      <c r="T6" s="340">
        <v>63.555999999999997</v>
      </c>
      <c r="U6" s="194"/>
      <c r="V6" s="55">
        <f t="shared" si="1"/>
        <v>-2.0467295481166436E-2</v>
      </c>
      <c r="W6" s="130"/>
      <c r="X6" s="113"/>
      <c r="Y6" s="113"/>
    </row>
    <row r="7" spans="1:25" ht="12.75" customHeight="1" x14ac:dyDescent="0.2">
      <c r="A7" s="50" t="s">
        <v>117</v>
      </c>
      <c r="B7" s="194">
        <v>21.96</v>
      </c>
      <c r="C7" s="194">
        <v>17.010999999999996</v>
      </c>
      <c r="D7" s="194">
        <v>22.501000000000005</v>
      </c>
      <c r="E7" s="194">
        <v>36.633000000000003</v>
      </c>
      <c r="F7" s="208"/>
      <c r="G7" s="194">
        <v>38.970999999999997</v>
      </c>
      <c r="H7" s="194">
        <v>61.472000000000001</v>
      </c>
      <c r="I7" s="194">
        <v>98.105000000000004</v>
      </c>
      <c r="J7" s="208"/>
      <c r="K7" s="194">
        <v>19.088000000000001</v>
      </c>
      <c r="L7" s="194">
        <v>28.016999999999996</v>
      </c>
      <c r="M7" s="194">
        <v>37.202000000000005</v>
      </c>
      <c r="N7" s="194">
        <f t="shared" si="2"/>
        <v>58.073999999999998</v>
      </c>
      <c r="O7" s="194"/>
      <c r="P7" s="208">
        <f t="shared" si="0"/>
        <v>0.58529194988125455</v>
      </c>
      <c r="Q7" s="194"/>
      <c r="R7" s="194">
        <v>47.104999999999997</v>
      </c>
      <c r="S7" s="194">
        <v>84.307000000000002</v>
      </c>
      <c r="T7" s="340">
        <v>142.381</v>
      </c>
      <c r="U7" s="194"/>
      <c r="V7" s="208">
        <f t="shared" si="1"/>
        <v>0.45131236940013242</v>
      </c>
      <c r="W7" s="130"/>
      <c r="X7" s="113"/>
      <c r="Y7" s="113"/>
    </row>
    <row r="8" spans="1:25" ht="12.75" customHeight="1" x14ac:dyDescent="0.2">
      <c r="A8" s="50" t="s">
        <v>144</v>
      </c>
      <c r="B8" s="194">
        <v>29.029</v>
      </c>
      <c r="C8" s="189" t="s">
        <v>517</v>
      </c>
      <c r="D8" s="189">
        <v>27.899999999999991</v>
      </c>
      <c r="E8" s="194">
        <v>52.8</v>
      </c>
      <c r="F8" s="208"/>
      <c r="G8" s="194">
        <v>94.4</v>
      </c>
      <c r="H8" s="193">
        <v>122.3</v>
      </c>
      <c r="I8" s="194">
        <v>175.1</v>
      </c>
      <c r="J8" s="208"/>
      <c r="K8" s="340" t="s">
        <v>516</v>
      </c>
      <c r="L8" s="340">
        <v>27</v>
      </c>
      <c r="M8" s="340">
        <v>30.78</v>
      </c>
      <c r="N8" s="194">
        <f t="shared" si="2"/>
        <v>52.930999999999997</v>
      </c>
      <c r="O8" s="340"/>
      <c r="P8" s="208">
        <f t="shared" si="0"/>
        <v>2.48106060606057E-3</v>
      </c>
      <c r="Q8" s="340"/>
      <c r="R8" s="340">
        <v>81.3</v>
      </c>
      <c r="S8" s="340">
        <v>112.08</v>
      </c>
      <c r="T8" s="340">
        <v>165.011</v>
      </c>
      <c r="U8" s="340"/>
      <c r="V8" s="208">
        <f t="shared" si="1"/>
        <v>-5.7618503712164482E-2</v>
      </c>
      <c r="W8" s="130"/>
      <c r="X8" s="113"/>
      <c r="Y8" s="113"/>
    </row>
    <row r="9" spans="1:25" ht="8.25" customHeight="1" x14ac:dyDescent="0.2">
      <c r="B9" s="62"/>
      <c r="C9" s="62"/>
      <c r="D9" s="62"/>
      <c r="E9" s="62"/>
      <c r="F9" s="131"/>
      <c r="G9" s="62"/>
      <c r="H9" s="62"/>
      <c r="I9" s="62"/>
      <c r="J9" s="131"/>
      <c r="K9" s="131"/>
      <c r="L9" s="131"/>
      <c r="M9" s="131"/>
      <c r="N9" s="131"/>
      <c r="O9" s="131"/>
      <c r="P9" s="131"/>
      <c r="Q9" s="131"/>
      <c r="R9" s="131"/>
      <c r="S9" s="131"/>
      <c r="T9" s="131"/>
      <c r="U9" s="131"/>
      <c r="V9" s="131"/>
    </row>
    <row r="10" spans="1:25" ht="12" customHeight="1" x14ac:dyDescent="0.2">
      <c r="A10" s="38" t="s">
        <v>123</v>
      </c>
      <c r="B10" s="212">
        <v>70.03</v>
      </c>
      <c r="C10" s="212">
        <v>117.654</v>
      </c>
      <c r="D10" s="212">
        <v>72.3</v>
      </c>
      <c r="E10" s="212">
        <v>127.24499999999999</v>
      </c>
      <c r="F10" s="206"/>
      <c r="G10" s="212">
        <v>187.684</v>
      </c>
      <c r="H10" s="212">
        <v>260.04399999999998</v>
      </c>
      <c r="I10" s="212">
        <v>387.23299999999995</v>
      </c>
      <c r="J10" s="206"/>
      <c r="K10" s="212">
        <v>89.62</v>
      </c>
      <c r="L10" s="212">
        <v>71.548000000000002</v>
      </c>
      <c r="M10" s="212">
        <v>87.50200000000001</v>
      </c>
      <c r="N10" s="212">
        <f>SUM(N5:N8)</f>
        <v>134.95999999999998</v>
      </c>
      <c r="O10" s="212"/>
      <c r="P10" s="206">
        <f>N10/E10-1</f>
        <v>6.0631066053675964E-2</v>
      </c>
      <c r="Q10" s="212"/>
      <c r="R10" s="212">
        <v>161.05699999999999</v>
      </c>
      <c r="S10" s="212">
        <v>248.59399999999999</v>
      </c>
      <c r="T10" s="212">
        <f>SUM(T5:T8)</f>
        <v>383.55399999999997</v>
      </c>
      <c r="U10" s="212"/>
      <c r="V10" s="206">
        <f>T10/I10-1</f>
        <v>-9.5007398646292929E-3</v>
      </c>
      <c r="W10" s="130"/>
      <c r="X10" s="113"/>
      <c r="Y10" s="113"/>
    </row>
    <row r="11" spans="1:25" s="50" customFormat="1" ht="12" customHeight="1" x14ac:dyDescent="0.2">
      <c r="A11" s="40" t="s">
        <v>124</v>
      </c>
      <c r="B11" s="268">
        <v>0.16801299383656459</v>
      </c>
      <c r="C11" s="268">
        <v>0.27881284035811954</v>
      </c>
      <c r="D11" s="268">
        <v>0.16724651627588505</v>
      </c>
      <c r="E11" s="268">
        <v>0.29179225331112918</v>
      </c>
      <c r="F11" s="268"/>
      <c r="G11" s="268">
        <v>0.22375431422457215</v>
      </c>
      <c r="H11" s="268">
        <v>0.20458330678133982</v>
      </c>
      <c r="I11" s="268">
        <v>0.22680257770940959</v>
      </c>
      <c r="J11" s="268"/>
      <c r="K11" s="268">
        <v>0.20213152203572532</v>
      </c>
      <c r="L11" s="268">
        <v>0.15920717395229403</v>
      </c>
      <c r="M11" s="268">
        <v>0.19123946567821801</v>
      </c>
      <c r="N11" s="268">
        <f>N10/'Income Statement'!N7</f>
        <v>0.29422280357532155</v>
      </c>
      <c r="O11" s="268"/>
      <c r="P11" s="268"/>
      <c r="Q11" s="268"/>
      <c r="R11" s="268">
        <v>0.180544625821972</v>
      </c>
      <c r="S11" s="268">
        <v>0.18418586180096036</v>
      </c>
      <c r="T11" s="268">
        <f>T10/'Income Statement'!T7</f>
        <v>0.21209577527095771</v>
      </c>
      <c r="U11" s="268"/>
      <c r="V11" s="268"/>
      <c r="W11" s="76"/>
    </row>
    <row r="12" spans="1:25" x14ac:dyDescent="0.2">
      <c r="B12" s="131"/>
      <c r="C12" s="131"/>
      <c r="D12" s="131"/>
      <c r="E12" s="131"/>
      <c r="F12" s="131"/>
      <c r="G12" s="131"/>
      <c r="H12" s="131"/>
      <c r="I12" s="131"/>
      <c r="J12" s="131"/>
      <c r="K12" s="131"/>
      <c r="L12" s="131"/>
      <c r="M12" s="131"/>
      <c r="N12" s="131"/>
      <c r="O12" s="131"/>
      <c r="P12" s="131"/>
      <c r="Q12" s="131"/>
      <c r="R12" s="131"/>
      <c r="S12" s="131"/>
      <c r="T12" s="131"/>
      <c r="U12" s="131"/>
      <c r="V12" s="131"/>
    </row>
    <row r="15" spans="1:25" ht="23.25" customHeight="1" x14ac:dyDescent="0.2">
      <c r="A15" s="429" t="s">
        <v>518</v>
      </c>
      <c r="B15" s="429"/>
      <c r="C15" s="429"/>
      <c r="D15" s="429"/>
      <c r="E15" s="429"/>
      <c r="F15" s="429"/>
      <c r="G15" s="429"/>
      <c r="H15" s="429"/>
      <c r="I15" s="429"/>
      <c r="J15" s="429"/>
      <c r="K15" s="429"/>
      <c r="L15" s="429"/>
      <c r="M15" s="429"/>
      <c r="N15" s="429"/>
      <c r="O15" s="429"/>
      <c r="P15" s="429"/>
      <c r="Q15" s="429"/>
      <c r="R15" s="429"/>
      <c r="S15" s="429"/>
      <c r="T15" s="429"/>
      <c r="U15" s="429"/>
      <c r="V15" s="429"/>
    </row>
    <row r="16" spans="1:25" ht="6" customHeight="1" x14ac:dyDescent="0.2"/>
    <row r="17" spans="1:22" ht="20.25" customHeight="1" x14ac:dyDescent="0.2">
      <c r="A17" s="429" t="s">
        <v>519</v>
      </c>
      <c r="B17" s="429"/>
      <c r="C17" s="429"/>
      <c r="D17" s="429"/>
      <c r="E17" s="429"/>
      <c r="F17" s="429"/>
      <c r="G17" s="429"/>
      <c r="H17" s="429"/>
      <c r="I17" s="429"/>
      <c r="J17" s="429"/>
      <c r="K17" s="429"/>
      <c r="L17" s="429"/>
      <c r="M17" s="429"/>
      <c r="N17" s="429"/>
      <c r="O17" s="429"/>
      <c r="P17" s="429"/>
      <c r="Q17" s="429"/>
      <c r="R17" s="429"/>
      <c r="S17" s="429"/>
      <c r="T17" s="429"/>
      <c r="U17" s="429"/>
      <c r="V17" s="429"/>
    </row>
    <row r="21" spans="1:22" x14ac:dyDescent="0.2">
      <c r="M21" s="61"/>
      <c r="N21" s="61"/>
    </row>
  </sheetData>
  <mergeCells count="2">
    <mergeCell ref="A15:V15"/>
    <mergeCell ref="A17:V17"/>
  </mergeCells>
  <hyperlinks>
    <hyperlink ref="X2" location="Home!Print_Area" display="Return to Home page"/>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S52"/>
  <sheetViews>
    <sheetView showGridLines="0" zoomScale="90" zoomScaleNormal="90" workbookViewId="0">
      <pane xSplit="1" ySplit="2" topLeftCell="B3" activePane="bottomRight" state="frozen"/>
      <selection activeCell="C23" sqref="C23:G23"/>
      <selection pane="topRight" activeCell="C23" sqref="C23:G23"/>
      <selection pane="bottomLeft" activeCell="C23" sqref="C23:G23"/>
      <selection pane="bottomRight" activeCell="J35" sqref="J35"/>
    </sheetView>
  </sheetViews>
  <sheetFormatPr defaultRowHeight="11.25" x14ac:dyDescent="0.2"/>
  <cols>
    <col min="1" max="1" width="63.6640625" customWidth="1"/>
    <col min="2" max="5" width="11.6640625" customWidth="1"/>
    <col min="6" max="6" width="3.33203125" customWidth="1"/>
    <col min="7" max="10" width="11.6640625" customWidth="1"/>
    <col min="11" max="11" width="3.33203125" customWidth="1"/>
    <col min="12" max="12" width="11.6640625" style="17" customWidth="1"/>
    <col min="13" max="14" width="9.5" customWidth="1"/>
    <col min="17" max="17" width="22.33203125" customWidth="1"/>
  </cols>
  <sheetData>
    <row r="1" spans="1:17" ht="28.5" customHeight="1" thickBot="1" x14ac:dyDescent="0.25">
      <c r="A1" s="21"/>
      <c r="H1" s="106"/>
      <c r="I1" s="106"/>
      <c r="J1" s="106"/>
    </row>
    <row r="2" spans="1:17" s="14" customFormat="1" ht="25.5" customHeight="1" thickTop="1" thickBot="1" x14ac:dyDescent="0.25">
      <c r="A2" s="93"/>
      <c r="B2" s="109" t="s">
        <v>330</v>
      </c>
      <c r="C2" s="109" t="s">
        <v>343</v>
      </c>
      <c r="D2" s="109" t="s">
        <v>351</v>
      </c>
      <c r="E2" s="109" t="s">
        <v>363</v>
      </c>
      <c r="F2" s="94"/>
      <c r="G2" s="94" t="s">
        <v>408</v>
      </c>
      <c r="H2" s="94" t="s">
        <v>427</v>
      </c>
      <c r="I2" s="109" t="s">
        <v>446</v>
      </c>
      <c r="J2" s="109" t="s">
        <v>498</v>
      </c>
      <c r="K2" s="94"/>
      <c r="L2" s="111" t="s">
        <v>1</v>
      </c>
      <c r="Q2" s="75" t="s">
        <v>75</v>
      </c>
    </row>
    <row r="3" spans="1:17" ht="12.75" customHeight="1" x14ac:dyDescent="0.2"/>
    <row r="4" spans="1:17" s="3" customFormat="1" ht="12.75" customHeight="1" x14ac:dyDescent="0.2">
      <c r="A4" s="8" t="s">
        <v>101</v>
      </c>
      <c r="L4" s="67"/>
    </row>
    <row r="5" spans="1:17" s="3" customFormat="1" ht="4.5" customHeight="1" x14ac:dyDescent="0.2">
      <c r="B5" s="4"/>
      <c r="C5" s="4"/>
      <c r="D5" s="4"/>
      <c r="E5" s="4"/>
      <c r="F5" s="4"/>
      <c r="G5" s="4"/>
      <c r="H5" s="4"/>
      <c r="I5" s="4"/>
      <c r="J5" s="4"/>
      <c r="K5" s="4"/>
      <c r="L5" s="67"/>
    </row>
    <row r="6" spans="1:17" s="1" customFormat="1" ht="12.75" customHeight="1" x14ac:dyDescent="0.2">
      <c r="A6" s="2" t="s">
        <v>530</v>
      </c>
      <c r="B6" s="309">
        <v>2899400</v>
      </c>
      <c r="C6" s="309">
        <v>2905000</v>
      </c>
      <c r="D6" s="309">
        <v>2910700</v>
      </c>
      <c r="E6" s="309">
        <v>2916300</v>
      </c>
      <c r="F6" s="49"/>
      <c r="G6" s="49">
        <v>2921100</v>
      </c>
      <c r="H6" s="49">
        <v>2926000</v>
      </c>
      <c r="I6" s="49">
        <v>2930800</v>
      </c>
      <c r="J6" s="49">
        <v>2935700</v>
      </c>
      <c r="K6" s="49"/>
      <c r="L6" s="103">
        <v>0.01</v>
      </c>
      <c r="M6" s="23"/>
      <c r="N6" s="23"/>
      <c r="O6" s="23"/>
    </row>
    <row r="7" spans="1:17" s="1" customFormat="1" ht="12.75" customHeight="1" x14ac:dyDescent="0.2">
      <c r="A7" s="2"/>
      <c r="B7" s="309"/>
      <c r="C7" s="309"/>
      <c r="D7" s="309"/>
      <c r="E7" s="309"/>
      <c r="F7" s="23"/>
      <c r="G7" s="23"/>
      <c r="H7" s="23"/>
      <c r="I7" s="23"/>
      <c r="J7" s="23"/>
      <c r="K7" s="23"/>
      <c r="L7" s="101"/>
      <c r="M7" s="23"/>
      <c r="N7" s="23"/>
      <c r="O7" s="23"/>
    </row>
    <row r="8" spans="1:17" ht="12.75" customHeight="1" x14ac:dyDescent="0.2">
      <c r="A8" s="8" t="s">
        <v>382</v>
      </c>
      <c r="B8" s="309"/>
      <c r="C8" s="309"/>
      <c r="D8" s="309"/>
      <c r="E8" s="309"/>
      <c r="F8" s="23"/>
      <c r="G8" s="23"/>
      <c r="H8" s="23"/>
      <c r="I8" s="23"/>
      <c r="J8" s="23"/>
      <c r="K8" s="23"/>
      <c r="L8" s="101"/>
      <c r="M8" s="23"/>
      <c r="N8" s="23"/>
      <c r="O8" s="23"/>
    </row>
    <row r="9" spans="1:17" s="12" customFormat="1" ht="12.75" customHeight="1" x14ac:dyDescent="0.2">
      <c r="A9" s="32" t="s">
        <v>529</v>
      </c>
      <c r="B9" s="309">
        <v>448600</v>
      </c>
      <c r="C9" s="309">
        <v>431800</v>
      </c>
      <c r="D9" s="309">
        <v>414600</v>
      </c>
      <c r="E9" s="309">
        <v>403200</v>
      </c>
      <c r="F9" s="23"/>
      <c r="G9" s="23">
        <v>383300</v>
      </c>
      <c r="H9" s="23">
        <v>369900</v>
      </c>
      <c r="I9" s="23">
        <v>356200</v>
      </c>
      <c r="J9" s="23">
        <v>340600</v>
      </c>
      <c r="K9" s="23"/>
      <c r="L9" s="103">
        <v>-0.16</v>
      </c>
      <c r="M9" s="132"/>
      <c r="N9" s="23"/>
      <c r="O9" s="23"/>
      <c r="Q9" s="19"/>
    </row>
    <row r="10" spans="1:17" s="12" customFormat="1" ht="12.75" customHeight="1" x14ac:dyDescent="0.2">
      <c r="A10" s="32" t="s">
        <v>528</v>
      </c>
      <c r="B10" s="309">
        <v>1649400</v>
      </c>
      <c r="C10" s="309">
        <v>1661000</v>
      </c>
      <c r="D10" s="309">
        <v>1676100</v>
      </c>
      <c r="E10" s="309">
        <v>1680100</v>
      </c>
      <c r="F10" s="23"/>
      <c r="G10" s="23">
        <v>1688100</v>
      </c>
      <c r="H10" s="23">
        <v>1693900</v>
      </c>
      <c r="I10" s="23">
        <v>1703500</v>
      </c>
      <c r="J10" s="23">
        <v>1714200</v>
      </c>
      <c r="K10" s="23"/>
      <c r="L10" s="103">
        <v>0.02</v>
      </c>
      <c r="M10" s="132"/>
      <c r="N10" s="23"/>
      <c r="O10" s="23"/>
      <c r="Q10" s="19"/>
    </row>
    <row r="11" spans="1:17" s="13" customFormat="1" ht="12.75" customHeight="1" x14ac:dyDescent="0.2">
      <c r="A11" s="45" t="s">
        <v>420</v>
      </c>
      <c r="B11" s="316">
        <v>2098000</v>
      </c>
      <c r="C11" s="316">
        <v>2092800</v>
      </c>
      <c r="D11" s="316">
        <v>2090700</v>
      </c>
      <c r="E11" s="316">
        <v>2083300</v>
      </c>
      <c r="F11" s="46"/>
      <c r="G11" s="46">
        <v>2071400</v>
      </c>
      <c r="H11" s="46">
        <v>2063800</v>
      </c>
      <c r="I11" s="46">
        <v>2059700</v>
      </c>
      <c r="J11" s="46">
        <v>2054800</v>
      </c>
      <c r="K11" s="46"/>
      <c r="L11" s="43">
        <v>-0.01</v>
      </c>
      <c r="M11" s="132"/>
      <c r="N11" s="23"/>
      <c r="O11" s="23"/>
      <c r="P11" s="12"/>
      <c r="Q11" s="19"/>
    </row>
    <row r="12" spans="1:17" ht="12.75" customHeight="1" x14ac:dyDescent="0.2">
      <c r="B12" s="319"/>
      <c r="C12" s="319"/>
      <c r="D12" s="319"/>
      <c r="E12" s="319"/>
      <c r="F12" s="24"/>
      <c r="G12" s="24"/>
      <c r="H12" s="24"/>
      <c r="I12" s="24"/>
      <c r="J12" s="24"/>
      <c r="K12" s="24"/>
      <c r="L12" s="101"/>
      <c r="N12" s="23"/>
      <c r="P12" s="12"/>
      <c r="Q12" s="19"/>
    </row>
    <row r="13" spans="1:17" ht="12.75" customHeight="1" x14ac:dyDescent="0.2">
      <c r="A13" s="8" t="s">
        <v>18</v>
      </c>
      <c r="B13" s="319"/>
      <c r="C13" s="319"/>
      <c r="D13" s="319"/>
      <c r="E13" s="319"/>
      <c r="F13" s="24"/>
      <c r="G13" s="24"/>
      <c r="H13" s="24"/>
      <c r="I13" s="24"/>
      <c r="J13" s="24"/>
      <c r="K13" s="24"/>
      <c r="L13" s="101"/>
      <c r="N13" s="23"/>
      <c r="P13" s="12"/>
      <c r="Q13" s="19"/>
    </row>
    <row r="14" spans="1:17" ht="12.75" customHeight="1" x14ac:dyDescent="0.2">
      <c r="A14" s="32" t="s">
        <v>5</v>
      </c>
      <c r="B14" s="309">
        <v>1435200</v>
      </c>
      <c r="C14" s="309">
        <v>1447100</v>
      </c>
      <c r="D14" s="309">
        <v>1466500</v>
      </c>
      <c r="E14" s="309">
        <v>1483800</v>
      </c>
      <c r="F14" s="23"/>
      <c r="G14" s="23">
        <v>1494900</v>
      </c>
      <c r="H14" s="23">
        <v>1478500</v>
      </c>
      <c r="I14" s="23">
        <v>1489400</v>
      </c>
      <c r="J14" s="23">
        <v>1433300</v>
      </c>
      <c r="K14" s="23"/>
      <c r="L14" s="103">
        <v>-0.03</v>
      </c>
      <c r="M14" s="132"/>
      <c r="N14" s="23"/>
      <c r="P14" s="12"/>
      <c r="Q14" s="19"/>
    </row>
    <row r="15" spans="1:17" ht="12.75" customHeight="1" x14ac:dyDescent="0.2">
      <c r="A15" s="32" t="s">
        <v>527</v>
      </c>
      <c r="B15" s="309">
        <v>38400</v>
      </c>
      <c r="C15" s="309">
        <v>38700</v>
      </c>
      <c r="D15" s="309">
        <v>39000</v>
      </c>
      <c r="E15" s="309">
        <v>39500</v>
      </c>
      <c r="F15" s="23"/>
      <c r="G15" s="23">
        <v>39600</v>
      </c>
      <c r="H15" s="23">
        <v>64900</v>
      </c>
      <c r="I15" s="23">
        <v>67400</v>
      </c>
      <c r="J15" s="23">
        <v>137200</v>
      </c>
      <c r="K15" s="23"/>
      <c r="L15" s="104">
        <v>2.4700000000000002</v>
      </c>
      <c r="M15" s="132"/>
      <c r="N15" s="23"/>
      <c r="P15" s="12"/>
      <c r="Q15" s="19"/>
    </row>
    <row r="16" spans="1:17" s="32" customFormat="1" ht="12.75" customHeight="1" x14ac:dyDescent="0.2">
      <c r="A16" s="36" t="s">
        <v>443</v>
      </c>
      <c r="B16" s="316">
        <v>1473600</v>
      </c>
      <c r="C16" s="316">
        <v>1485800</v>
      </c>
      <c r="D16" s="316">
        <v>1505500</v>
      </c>
      <c r="E16" s="316">
        <v>1523300</v>
      </c>
      <c r="F16" s="46"/>
      <c r="G16" s="46">
        <v>1534500</v>
      </c>
      <c r="H16" s="46">
        <v>1543400</v>
      </c>
      <c r="I16" s="46">
        <v>1556800</v>
      </c>
      <c r="J16" s="46">
        <v>1570500</v>
      </c>
      <c r="K16" s="46"/>
      <c r="L16" s="43">
        <v>0.03</v>
      </c>
      <c r="M16" s="132"/>
      <c r="N16" s="23"/>
      <c r="O16" s="142"/>
      <c r="P16" s="12"/>
      <c r="Q16" s="19"/>
    </row>
    <row r="17" spans="1:19" ht="12.75" customHeight="1" x14ac:dyDescent="0.2">
      <c r="B17" s="319"/>
      <c r="C17" s="319"/>
      <c r="D17" s="319"/>
      <c r="E17" s="319"/>
      <c r="F17" s="24"/>
      <c r="G17" s="24"/>
      <c r="H17" s="24"/>
      <c r="I17" s="24"/>
      <c r="J17" s="24"/>
      <c r="K17" s="24"/>
      <c r="L17" s="101"/>
      <c r="N17" s="23"/>
      <c r="P17" s="12"/>
      <c r="Q17" s="19"/>
    </row>
    <row r="18" spans="1:19" ht="12.75" customHeight="1" x14ac:dyDescent="0.2">
      <c r="A18" s="9" t="s">
        <v>383</v>
      </c>
      <c r="B18" s="319"/>
      <c r="C18" s="319"/>
      <c r="D18" s="319"/>
      <c r="E18" s="319"/>
      <c r="F18" s="24"/>
      <c r="G18" s="24"/>
      <c r="H18" s="24"/>
      <c r="I18" s="24"/>
      <c r="J18" s="24"/>
      <c r="K18" s="24"/>
      <c r="L18" s="101"/>
      <c r="N18" s="23"/>
      <c r="P18" s="12"/>
      <c r="Q18" s="19"/>
    </row>
    <row r="19" spans="1:19" ht="12.75" customHeight="1" x14ac:dyDescent="0.2">
      <c r="A19" s="32" t="s">
        <v>526</v>
      </c>
      <c r="B19" s="119">
        <v>1077400</v>
      </c>
      <c r="C19" s="309">
        <v>1096700</v>
      </c>
      <c r="D19" s="309">
        <v>1123300</v>
      </c>
      <c r="E19" s="309">
        <v>1143700</v>
      </c>
      <c r="F19" s="23"/>
      <c r="G19" s="23">
        <v>1158500</v>
      </c>
      <c r="H19" s="23">
        <v>1147400</v>
      </c>
      <c r="I19" s="23">
        <v>1161600</v>
      </c>
      <c r="J19" s="23">
        <v>1157900</v>
      </c>
      <c r="K19" s="23"/>
      <c r="L19" s="103">
        <v>0.01</v>
      </c>
      <c r="M19" s="132"/>
      <c r="N19" s="23"/>
      <c r="O19" s="17"/>
      <c r="P19" s="12"/>
      <c r="Q19" s="19"/>
    </row>
    <row r="20" spans="1:19" ht="12.75" customHeight="1" x14ac:dyDescent="0.2">
      <c r="A20" s="32" t="s">
        <v>525</v>
      </c>
      <c r="B20" s="309">
        <v>14700</v>
      </c>
      <c r="C20" s="309">
        <v>15000</v>
      </c>
      <c r="D20" s="309">
        <v>15300</v>
      </c>
      <c r="E20" s="309">
        <v>15800</v>
      </c>
      <c r="F20" s="23"/>
      <c r="G20" s="23">
        <v>16000</v>
      </c>
      <c r="H20" s="23">
        <v>40100</v>
      </c>
      <c r="I20" s="23">
        <v>42400</v>
      </c>
      <c r="J20" s="23">
        <v>63100</v>
      </c>
      <c r="K20" s="23"/>
      <c r="L20" s="103">
        <v>2.99</v>
      </c>
      <c r="M20" s="132"/>
      <c r="N20" s="23"/>
      <c r="P20" s="12"/>
      <c r="Q20" s="19"/>
    </row>
    <row r="21" spans="1:19" s="32" customFormat="1" ht="12.75" customHeight="1" x14ac:dyDescent="0.2">
      <c r="A21" s="36" t="s">
        <v>444</v>
      </c>
      <c r="B21" s="316">
        <v>1092100</v>
      </c>
      <c r="C21" s="316">
        <v>1111700</v>
      </c>
      <c r="D21" s="316">
        <v>1138600</v>
      </c>
      <c r="E21" s="316">
        <v>1159500</v>
      </c>
      <c r="F21" s="46"/>
      <c r="G21" s="46">
        <v>1174500</v>
      </c>
      <c r="H21" s="46">
        <v>1187500</v>
      </c>
      <c r="I21" s="46">
        <v>1204000</v>
      </c>
      <c r="J21" s="46">
        <v>1221000</v>
      </c>
      <c r="K21" s="46"/>
      <c r="L21" s="43">
        <v>0.05</v>
      </c>
      <c r="M21" s="132"/>
      <c r="N21" s="23"/>
      <c r="O21" s="142"/>
      <c r="P21" s="12"/>
      <c r="Q21" s="19"/>
    </row>
    <row r="22" spans="1:19" ht="12.75" customHeight="1" x14ac:dyDescent="0.2">
      <c r="B22" s="319"/>
      <c r="C22" s="319"/>
      <c r="D22" s="319"/>
      <c r="E22" s="319"/>
      <c r="F22" s="24"/>
      <c r="G22" s="24"/>
      <c r="H22" s="24"/>
      <c r="I22" s="24"/>
      <c r="J22" s="24"/>
      <c r="K22" s="24"/>
      <c r="L22" s="101"/>
      <c r="P22" s="12"/>
      <c r="Q22" s="19"/>
    </row>
    <row r="23" spans="1:19" ht="12.75" customHeight="1" x14ac:dyDescent="0.2">
      <c r="A23" s="32" t="s">
        <v>400</v>
      </c>
      <c r="B23" s="322">
        <v>779400</v>
      </c>
      <c r="C23" s="322">
        <v>820600</v>
      </c>
      <c r="D23" s="322">
        <v>868400</v>
      </c>
      <c r="E23" s="322">
        <v>894300</v>
      </c>
      <c r="F23" s="28"/>
      <c r="G23" s="28">
        <v>924500</v>
      </c>
      <c r="H23" s="28">
        <v>953700</v>
      </c>
      <c r="I23" s="28">
        <v>977200</v>
      </c>
      <c r="J23" s="28">
        <v>1001200</v>
      </c>
      <c r="K23" s="28"/>
      <c r="L23" s="103">
        <v>0.12</v>
      </c>
      <c r="M23" s="132"/>
      <c r="O23" s="106"/>
      <c r="P23" s="12"/>
      <c r="Q23" s="19"/>
    </row>
    <row r="24" spans="1:19" ht="12.75" customHeight="1" x14ac:dyDescent="0.2">
      <c r="B24" s="319"/>
      <c r="C24" s="319"/>
      <c r="D24" s="319"/>
      <c r="E24" s="319"/>
      <c r="F24" s="24"/>
      <c r="G24" s="24"/>
      <c r="H24" s="24"/>
      <c r="I24" s="24"/>
      <c r="J24" s="24"/>
      <c r="K24" s="24"/>
      <c r="L24" s="101"/>
      <c r="Q24" s="143"/>
    </row>
    <row r="25" spans="1:19" s="32" customFormat="1" ht="12.75" customHeight="1" x14ac:dyDescent="0.2">
      <c r="A25" s="36" t="s">
        <v>524</v>
      </c>
      <c r="B25" s="316">
        <v>4663700</v>
      </c>
      <c r="C25" s="316">
        <v>4690300</v>
      </c>
      <c r="D25" s="316">
        <v>4734800</v>
      </c>
      <c r="E25" s="316">
        <v>4766100</v>
      </c>
      <c r="F25" s="46"/>
      <c r="G25" s="46">
        <v>4780400</v>
      </c>
      <c r="H25" s="46">
        <v>4794700</v>
      </c>
      <c r="I25" s="46">
        <v>4820500</v>
      </c>
      <c r="J25" s="46">
        <v>4846300</v>
      </c>
      <c r="K25" s="46"/>
      <c r="L25" s="43">
        <v>0.02</v>
      </c>
      <c r="M25" s="132"/>
    </row>
    <row r="26" spans="1:19" ht="12.75" customHeight="1" x14ac:dyDescent="0.2">
      <c r="B26" s="119"/>
      <c r="C26" s="119"/>
      <c r="D26" s="119"/>
      <c r="E26" s="119"/>
      <c r="L26" s="101"/>
      <c r="O26" s="106"/>
      <c r="P26" s="106"/>
      <c r="Q26" s="106"/>
      <c r="R26" s="106"/>
      <c r="S26" s="106"/>
    </row>
    <row r="27" spans="1:19" ht="12.75" customHeight="1" x14ac:dyDescent="0.2">
      <c r="A27" s="8" t="s">
        <v>79</v>
      </c>
      <c r="B27" s="119"/>
      <c r="C27" s="119"/>
      <c r="D27" s="119"/>
      <c r="E27" s="119"/>
      <c r="L27" s="101"/>
    </row>
    <row r="28" spans="1:19" ht="4.5" customHeight="1" x14ac:dyDescent="0.2">
      <c r="B28" s="119"/>
      <c r="C28" s="119"/>
      <c r="D28" s="119"/>
      <c r="E28" s="119"/>
      <c r="L28" s="101"/>
    </row>
    <row r="29" spans="1:19" s="7" customFormat="1" ht="12.75" customHeight="1" x14ac:dyDescent="0.2">
      <c r="A29" s="7" t="s">
        <v>2</v>
      </c>
      <c r="B29" s="7">
        <v>7.6066784763621914E-2</v>
      </c>
      <c r="C29" s="7">
        <v>6.6318921521241289E-2</v>
      </c>
      <c r="D29" s="7">
        <v>6.9025023769852853E-2</v>
      </c>
      <c r="E29" s="7">
        <v>7.7707413226107233E-2</v>
      </c>
      <c r="G29" s="7">
        <v>8.1949797517842649E-2</v>
      </c>
      <c r="H29" s="7">
        <v>6.5576682771418773E-2</v>
      </c>
      <c r="I29" s="7">
        <v>6.9974589984300326E-2</v>
      </c>
      <c r="J29" s="413" t="s">
        <v>520</v>
      </c>
      <c r="K29" s="413"/>
      <c r="L29" s="99"/>
    </row>
    <row r="30" spans="1:19" s="7" customFormat="1" ht="12.75" customHeight="1" x14ac:dyDescent="0.2">
      <c r="A30" s="7" t="s">
        <v>145</v>
      </c>
      <c r="B30" s="7">
        <v>6.9547241349804473E-2</v>
      </c>
      <c r="C30" s="7">
        <v>6.429146835301601E-2</v>
      </c>
      <c r="D30" s="7">
        <v>6.8192009155755393E-2</v>
      </c>
      <c r="E30" s="7">
        <v>6.8869278973177503E-2</v>
      </c>
      <c r="G30" s="7">
        <v>7.5985897210610498E-2</v>
      </c>
      <c r="H30" s="7">
        <v>6.3631418435207809E-2</v>
      </c>
      <c r="I30" s="7">
        <v>7.2970539930971953E-2</v>
      </c>
      <c r="J30" s="413" t="s">
        <v>521</v>
      </c>
      <c r="K30" s="413"/>
      <c r="L30" s="99"/>
    </row>
    <row r="31" spans="1:19" s="7" customFormat="1" ht="12.75" customHeight="1" x14ac:dyDescent="0.2">
      <c r="A31" s="7" t="s">
        <v>383</v>
      </c>
      <c r="B31" s="7">
        <v>7.5228560599757799E-2</v>
      </c>
      <c r="C31" s="7">
        <v>6.6686472413035727E-2</v>
      </c>
      <c r="D31" s="7">
        <v>6.8222216528974824E-2</v>
      </c>
      <c r="E31" s="7">
        <v>7.8002163345324865E-2</v>
      </c>
      <c r="G31" s="7">
        <v>8.9484112685663558E-2</v>
      </c>
      <c r="H31" s="7">
        <v>6.9665430772398396E-2</v>
      </c>
      <c r="I31" s="7">
        <v>7.61092011276676E-2</v>
      </c>
      <c r="J31" s="413" t="s">
        <v>522</v>
      </c>
      <c r="K31" s="413"/>
      <c r="L31" s="99"/>
    </row>
    <row r="32" spans="1:19" ht="12.75" customHeight="1" x14ac:dyDescent="0.2">
      <c r="B32" s="119"/>
      <c r="C32" s="119"/>
      <c r="D32" s="119"/>
      <c r="E32" s="119"/>
      <c r="I32" s="7"/>
      <c r="J32" s="413"/>
      <c r="K32" s="414"/>
      <c r="L32" s="99"/>
    </row>
    <row r="33" spans="1:15" ht="15.75" customHeight="1" x14ac:dyDescent="0.2">
      <c r="A33" s="8" t="s">
        <v>401</v>
      </c>
      <c r="B33" s="119"/>
      <c r="C33" s="119"/>
      <c r="D33" s="119"/>
      <c r="E33" s="119"/>
      <c r="I33" s="7"/>
      <c r="J33" s="413"/>
      <c r="K33" s="414"/>
      <c r="L33" s="99"/>
      <c r="N33" s="106"/>
    </row>
    <row r="34" spans="1:15" ht="4.5" customHeight="1" x14ac:dyDescent="0.2">
      <c r="A34" s="8"/>
      <c r="B34" s="119"/>
      <c r="C34" s="119"/>
      <c r="D34" s="119"/>
      <c r="E34" s="119"/>
      <c r="I34" s="7"/>
      <c r="J34" s="413"/>
      <c r="K34" s="414"/>
      <c r="L34" s="99"/>
    </row>
    <row r="35" spans="1:15" ht="12.75" customHeight="1" x14ac:dyDescent="0.2">
      <c r="A35" s="32" t="s">
        <v>402</v>
      </c>
      <c r="B35" s="309">
        <v>959200</v>
      </c>
      <c r="C35" s="309">
        <v>979000</v>
      </c>
      <c r="D35" s="309">
        <v>1006500</v>
      </c>
      <c r="E35" s="309">
        <v>1028100</v>
      </c>
      <c r="F35" s="23"/>
      <c r="G35" s="23">
        <v>1044800</v>
      </c>
      <c r="H35" s="23">
        <v>1058700</v>
      </c>
      <c r="I35" s="23">
        <v>1076300</v>
      </c>
      <c r="J35" s="415">
        <v>1094300</v>
      </c>
      <c r="K35" s="415"/>
      <c r="L35" s="104">
        <v>0.06</v>
      </c>
      <c r="M35" s="132"/>
    </row>
    <row r="36" spans="1:15" s="12" customFormat="1" ht="12.75" customHeight="1" x14ac:dyDescent="0.2">
      <c r="A36" s="349" t="s">
        <v>403</v>
      </c>
      <c r="B36" s="309">
        <v>2203600</v>
      </c>
      <c r="C36" s="309">
        <v>2199200</v>
      </c>
      <c r="D36" s="309">
        <v>2199800</v>
      </c>
      <c r="E36" s="309">
        <v>2196300</v>
      </c>
      <c r="F36" s="23"/>
      <c r="G36" s="23">
        <v>2186600</v>
      </c>
      <c r="H36" s="23">
        <v>2181400</v>
      </c>
      <c r="I36" s="23">
        <v>2180000</v>
      </c>
      <c r="J36" s="415">
        <v>2177500</v>
      </c>
      <c r="K36" s="415"/>
      <c r="L36" s="104">
        <v>-0.01</v>
      </c>
      <c r="M36" s="132"/>
      <c r="N36" s="139"/>
      <c r="O36" s="139"/>
    </row>
    <row r="37" spans="1:15" s="69" customFormat="1" ht="12.75" customHeight="1" x14ac:dyDescent="0.2">
      <c r="A37" s="350" t="s">
        <v>22</v>
      </c>
      <c r="B37" s="325">
        <v>2.116460107915791</v>
      </c>
      <c r="C37" s="325">
        <v>2.1327156059082122</v>
      </c>
      <c r="D37" s="325">
        <v>2.1524333779896998</v>
      </c>
      <c r="E37" s="325">
        <v>2.1700750180305537</v>
      </c>
      <c r="F37" s="27"/>
      <c r="G37" s="27">
        <v>2.1852903894669624</v>
      </c>
      <c r="H37" s="27">
        <v>2.198064782610091</v>
      </c>
      <c r="I37" s="27">
        <v>2.2112385321100918</v>
      </c>
      <c r="J37" s="416">
        <v>2.23</v>
      </c>
      <c r="K37" s="416"/>
      <c r="L37" s="104">
        <v>0.03</v>
      </c>
      <c r="M37" s="132"/>
    </row>
    <row r="38" spans="1:15" s="10" customFormat="1" ht="12.75" customHeight="1" x14ac:dyDescent="0.2">
      <c r="A38" s="351" t="s">
        <v>404</v>
      </c>
      <c r="B38" s="330">
        <v>47.167923552502586</v>
      </c>
      <c r="C38" s="330">
        <v>47.875496248981804</v>
      </c>
      <c r="D38" s="330">
        <v>48.045986962532247</v>
      </c>
      <c r="E38" s="330">
        <v>48.305249687578332</v>
      </c>
      <c r="F38" s="26"/>
      <c r="G38" s="26">
        <v>49.83021125753654</v>
      </c>
      <c r="H38" s="26">
        <v>50.422596463987389</v>
      </c>
      <c r="I38" s="26">
        <v>50.785044308294175</v>
      </c>
      <c r="J38" s="26">
        <f>[1]Operationals!$HY$816</f>
        <v>51.219835482421672</v>
      </c>
      <c r="K38" s="26"/>
      <c r="L38" s="103">
        <f>J38/E38-1</f>
        <v>6.0336833236426246E-2</v>
      </c>
      <c r="M38" s="132"/>
      <c r="N38" s="132"/>
    </row>
    <row r="39" spans="1:15" s="1" customFormat="1" ht="12.75" customHeight="1" x14ac:dyDescent="0.2">
      <c r="B39" s="136"/>
      <c r="C39" s="136"/>
      <c r="D39" s="136"/>
      <c r="E39" s="136"/>
      <c r="F39" s="20"/>
      <c r="G39" s="20"/>
      <c r="H39" s="20"/>
      <c r="I39" s="20"/>
      <c r="J39" s="20"/>
      <c r="K39" s="20"/>
      <c r="L39" s="102"/>
      <c r="M39" s="10"/>
      <c r="N39" s="10"/>
      <c r="O39" s="10"/>
    </row>
    <row r="40" spans="1:15" s="3" customFormat="1" ht="15.75" customHeight="1" x14ac:dyDescent="0.2">
      <c r="A40" s="8" t="s">
        <v>523</v>
      </c>
      <c r="B40" s="306"/>
      <c r="C40" s="306"/>
      <c r="D40" s="306"/>
      <c r="E40" s="306"/>
      <c r="L40" s="67"/>
      <c r="M40" s="11"/>
      <c r="N40" s="11"/>
      <c r="O40" s="11"/>
    </row>
    <row r="41" spans="1:15" s="3" customFormat="1" ht="4.5" customHeight="1" x14ac:dyDescent="0.2">
      <c r="B41" s="4"/>
      <c r="C41" s="4"/>
      <c r="D41" s="4"/>
      <c r="E41" s="4"/>
      <c r="F41" s="4"/>
      <c r="G41" s="4"/>
      <c r="H41" s="4"/>
      <c r="I41" s="4"/>
      <c r="J41" s="4"/>
      <c r="K41" s="4"/>
      <c r="L41" s="67"/>
    </row>
    <row r="42" spans="1:15" s="19" customFormat="1" ht="12.75" customHeight="1" x14ac:dyDescent="0.2">
      <c r="A42" s="18" t="s">
        <v>118</v>
      </c>
      <c r="B42" s="30">
        <v>0.31870575422036668</v>
      </c>
      <c r="C42" s="30">
        <v>0.3122953801382321</v>
      </c>
      <c r="D42" s="30">
        <v>0.30493681243749432</v>
      </c>
      <c r="E42" s="30">
        <v>0.29781905932705005</v>
      </c>
      <c r="F42" s="48"/>
      <c r="G42" s="30">
        <v>0.29190474013804452</v>
      </c>
      <c r="H42" s="30">
        <v>0.28729256440817824</v>
      </c>
      <c r="I42" s="30">
        <v>0.28243119266055045</v>
      </c>
      <c r="J42" s="30">
        <v>0.27700000000000002</v>
      </c>
      <c r="K42" s="30"/>
      <c r="L42" s="102"/>
    </row>
    <row r="43" spans="1:15" s="19" customFormat="1" ht="12.75" customHeight="1" x14ac:dyDescent="0.2">
      <c r="A43" s="18" t="s">
        <v>119</v>
      </c>
      <c r="B43" s="30">
        <v>0.24600653476129969</v>
      </c>
      <c r="C43" s="30">
        <v>0.24258821389596216</v>
      </c>
      <c r="D43" s="30">
        <v>0.23752159287207927</v>
      </c>
      <c r="E43" s="30">
        <v>0.23407549059782362</v>
      </c>
      <c r="F43" s="48"/>
      <c r="G43" s="30">
        <v>0.2304703569959318</v>
      </c>
      <c r="H43" s="30">
        <v>0.22737691390849912</v>
      </c>
      <c r="I43" s="30">
        <v>0.22385321100917432</v>
      </c>
      <c r="J43" s="30">
        <v>0.221</v>
      </c>
      <c r="K43" s="30"/>
      <c r="L43" s="102"/>
    </row>
    <row r="44" spans="1:15" s="19" customFormat="1" ht="12.75" customHeight="1" x14ac:dyDescent="0.2">
      <c r="A44" s="18" t="s">
        <v>120</v>
      </c>
      <c r="B44" s="30">
        <v>0.43528771101833363</v>
      </c>
      <c r="C44" s="30">
        <v>0.44516187704619864</v>
      </c>
      <c r="D44" s="30">
        <v>0.45754159469042638</v>
      </c>
      <c r="E44" s="30">
        <v>0.46810545007512633</v>
      </c>
      <c r="F44" s="48"/>
      <c r="G44" s="30">
        <v>0.47762490286602366</v>
      </c>
      <c r="H44" s="30">
        <v>0.48599999999999999</v>
      </c>
      <c r="I44" s="30">
        <v>0.49371559633027523</v>
      </c>
      <c r="J44" s="30">
        <v>0.503</v>
      </c>
      <c r="K44" s="30"/>
      <c r="L44" s="102"/>
    </row>
    <row r="45" spans="1:15" s="19" customFormat="1" ht="12.75" customHeight="1" x14ac:dyDescent="0.2">
      <c r="A45" s="18"/>
      <c r="B45" s="336"/>
      <c r="C45" s="336"/>
      <c r="D45" s="336"/>
      <c r="E45" s="336"/>
      <c r="F45" s="5"/>
      <c r="G45" s="5"/>
      <c r="H45" s="5"/>
      <c r="I45" s="5"/>
      <c r="J45" s="5"/>
      <c r="K45" s="5"/>
      <c r="L45" s="102"/>
    </row>
    <row r="46" spans="1:15" s="19" customFormat="1" ht="15.75" customHeight="1" x14ac:dyDescent="0.2">
      <c r="A46" s="8" t="s">
        <v>406</v>
      </c>
      <c r="B46" s="336"/>
      <c r="C46" s="336"/>
      <c r="D46" s="336"/>
      <c r="E46" s="336"/>
      <c r="F46" s="5"/>
      <c r="G46" s="5"/>
      <c r="H46" s="5"/>
      <c r="I46" s="5"/>
      <c r="J46" s="5"/>
      <c r="K46" s="5"/>
      <c r="L46" s="102"/>
    </row>
    <row r="47" spans="1:15" s="19" customFormat="1" ht="4.5" customHeight="1" x14ac:dyDescent="0.2">
      <c r="A47" s="3"/>
      <c r="B47" s="336"/>
      <c r="C47" s="336"/>
      <c r="D47" s="336"/>
      <c r="E47" s="336"/>
      <c r="F47" s="5"/>
      <c r="G47" s="5"/>
      <c r="H47" s="5"/>
      <c r="I47" s="5"/>
      <c r="J47" s="5"/>
      <c r="K47" s="5"/>
      <c r="L47" s="102"/>
    </row>
    <row r="48" spans="1:15" s="19" customFormat="1" ht="12.75" customHeight="1" x14ac:dyDescent="0.2">
      <c r="A48" s="18" t="s">
        <v>121</v>
      </c>
      <c r="B48" s="336">
        <v>0.72359798579016343</v>
      </c>
      <c r="C48" s="336">
        <v>0.72041308089500855</v>
      </c>
      <c r="D48" s="336">
        <v>0.718280825918164</v>
      </c>
      <c r="E48" s="336">
        <v>0.71436409148578683</v>
      </c>
      <c r="F48" s="5"/>
      <c r="G48" s="336">
        <v>0.70911642874259695</v>
      </c>
      <c r="H48" s="336">
        <v>0.70533151059466848</v>
      </c>
      <c r="I48" s="336">
        <v>0.70277739866248123</v>
      </c>
      <c r="J48" s="336">
        <v>0.69993527949041112</v>
      </c>
      <c r="K48" s="336"/>
      <c r="L48" s="133"/>
    </row>
    <row r="49" spans="1:12" s="19" customFormat="1" ht="12.75" customHeight="1" x14ac:dyDescent="0.2">
      <c r="A49" s="18" t="s">
        <v>29</v>
      </c>
      <c r="B49" s="336">
        <v>0.50824308477616054</v>
      </c>
      <c r="C49" s="336">
        <v>0.51146299483648883</v>
      </c>
      <c r="D49" s="336">
        <v>0.51722953241488301</v>
      </c>
      <c r="E49" s="336">
        <v>0.52233995130816446</v>
      </c>
      <c r="F49" s="5"/>
      <c r="G49" s="336">
        <v>0.52531580568963743</v>
      </c>
      <c r="H49" s="336">
        <v>0.52747778537252221</v>
      </c>
      <c r="I49" s="336">
        <v>0.5311860242937082</v>
      </c>
      <c r="J49" s="336">
        <v>0.53496610689103108</v>
      </c>
      <c r="K49" s="336"/>
      <c r="L49" s="133"/>
    </row>
    <row r="50" spans="1:12" s="19" customFormat="1" ht="12.75" customHeight="1" x14ac:dyDescent="0.2">
      <c r="A50" s="18" t="s">
        <v>122</v>
      </c>
      <c r="B50" s="336">
        <v>0.37666413740773952</v>
      </c>
      <c r="C50" s="336">
        <v>0.38268502581755592</v>
      </c>
      <c r="D50" s="336">
        <v>0.39117738001168106</v>
      </c>
      <c r="E50" s="336">
        <v>0.39759284024277336</v>
      </c>
      <c r="F50" s="5"/>
      <c r="G50" s="336">
        <v>0.40207456095306565</v>
      </c>
      <c r="H50" s="336">
        <v>0.40584415584415584</v>
      </c>
      <c r="I50" s="336">
        <v>0.41080933533506209</v>
      </c>
      <c r="J50" s="336">
        <v>0.41591443267363831</v>
      </c>
      <c r="K50" s="336"/>
      <c r="L50" s="133"/>
    </row>
    <row r="51" spans="1:12" ht="12" customHeight="1" x14ac:dyDescent="0.2">
      <c r="A51" s="18" t="s">
        <v>407</v>
      </c>
      <c r="B51" s="218">
        <v>0.7861773117254528</v>
      </c>
      <c r="C51" s="218">
        <v>0.79367354740061158</v>
      </c>
      <c r="D51" s="218">
        <v>0.80169321279954087</v>
      </c>
      <c r="E51" s="218">
        <v>0.80646090337445397</v>
      </c>
      <c r="G51" s="218">
        <v>0.81495606835956358</v>
      </c>
      <c r="H51" s="218">
        <v>0.82076751623219302</v>
      </c>
      <c r="I51" s="218">
        <v>0.82706219352332866</v>
      </c>
      <c r="J51" s="218">
        <v>0.83424177535526567</v>
      </c>
      <c r="K51" s="218"/>
      <c r="L51" s="133"/>
    </row>
    <row r="52" spans="1:12" x14ac:dyDescent="0.2">
      <c r="L52" s="133"/>
    </row>
  </sheetData>
  <phoneticPr fontId="2" type="noConversion"/>
  <hyperlinks>
    <hyperlink ref="Q2" location="Home!Print_Area" display="Return to Home page"/>
  </hyperlinks>
  <printOptions horizontalCentered="1"/>
  <pageMargins left="0.5" right="0.5" top="1.5" bottom="1.25" header="0" footer="0"/>
  <pageSetup paperSize="9" scale="62" orientation="landscape" r:id="rId1"/>
  <headerFooter alignWithMargins="0">
    <oddFooter>&amp;LTelenet - Investor &amp; Analyst Toolkit&amp;RQ3 2015 Results</oddFooter>
  </headerFooter>
  <ignoredErrors>
    <ignoredError sqref="J29:J31" numberStoredAsText="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election activeCell="A23" sqref="A23"/>
    </sheetView>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1"/>
    </row>
    <row r="2" spans="1:14" s="14" customFormat="1" ht="25.5" customHeight="1" thickTop="1" thickBot="1" x14ac:dyDescent="0.25">
      <c r="A2" s="33"/>
      <c r="B2" s="94" t="s">
        <v>155</v>
      </c>
      <c r="C2" s="94"/>
      <c r="D2" s="94" t="s">
        <v>413</v>
      </c>
      <c r="E2" s="94"/>
      <c r="F2" s="94" t="s">
        <v>416</v>
      </c>
      <c r="N2" s="75" t="s">
        <v>75</v>
      </c>
    </row>
    <row r="3" spans="1:14" ht="12.75" customHeight="1" x14ac:dyDescent="0.2"/>
    <row r="4" spans="1:14" ht="12.75" customHeight="1" x14ac:dyDescent="0.2">
      <c r="A4" s="53" t="s">
        <v>133</v>
      </c>
    </row>
    <row r="5" spans="1:14" ht="12.75" customHeight="1" x14ac:dyDescent="0.2">
      <c r="A5" t="s">
        <v>126</v>
      </c>
      <c r="B5" s="77" t="s">
        <v>453</v>
      </c>
      <c r="C5" s="77"/>
      <c r="D5" s="88" t="s">
        <v>453</v>
      </c>
      <c r="E5" s="88"/>
      <c r="F5" s="88" t="s">
        <v>453</v>
      </c>
    </row>
    <row r="6" spans="1:14" ht="12.75" customHeight="1" x14ac:dyDescent="0.2">
      <c r="A6" s="32" t="s">
        <v>134</v>
      </c>
      <c r="B6" s="80" t="s">
        <v>139</v>
      </c>
      <c r="C6" s="80"/>
      <c r="D6" s="80" t="s">
        <v>139</v>
      </c>
      <c r="E6" s="80"/>
      <c r="F6" s="214" t="s">
        <v>139</v>
      </c>
    </row>
    <row r="7" spans="1:14" ht="12.75" customHeight="1" x14ac:dyDescent="0.2">
      <c r="A7" s="32" t="s">
        <v>142</v>
      </c>
      <c r="B7" s="77" t="s">
        <v>138</v>
      </c>
      <c r="C7" s="77"/>
      <c r="D7" s="77" t="s">
        <v>138</v>
      </c>
      <c r="E7" s="77"/>
      <c r="F7" s="77" t="s">
        <v>138</v>
      </c>
    </row>
    <row r="8" spans="1:14" ht="12.75" customHeight="1" x14ac:dyDescent="0.2">
      <c r="A8" s="32" t="s">
        <v>135</v>
      </c>
      <c r="B8" s="77" t="s">
        <v>138</v>
      </c>
      <c r="C8" s="77"/>
      <c r="D8" s="77" t="s">
        <v>138</v>
      </c>
      <c r="E8" s="77"/>
      <c r="F8" s="77" t="s">
        <v>138</v>
      </c>
    </row>
    <row r="9" spans="1:14" ht="12.75" customHeight="1" x14ac:dyDescent="0.2">
      <c r="A9" s="32" t="s">
        <v>136</v>
      </c>
      <c r="B9" s="77" t="s">
        <v>138</v>
      </c>
      <c r="C9" s="77"/>
      <c r="D9" s="77" t="s">
        <v>138</v>
      </c>
      <c r="E9" s="77"/>
      <c r="F9" s="77" t="s">
        <v>138</v>
      </c>
    </row>
    <row r="10" spans="1:14" ht="12.75" customHeight="1" x14ac:dyDescent="0.2">
      <c r="A10" s="32" t="s">
        <v>137</v>
      </c>
      <c r="B10" s="77" t="s">
        <v>138</v>
      </c>
      <c r="C10" s="77"/>
      <c r="D10" s="77" t="s">
        <v>138</v>
      </c>
      <c r="E10" s="77"/>
      <c r="F10" s="77" t="s">
        <v>138</v>
      </c>
    </row>
    <row r="11" spans="1:14" ht="12.75" customHeight="1" x14ac:dyDescent="0.2">
      <c r="A11" s="32" t="s">
        <v>260</v>
      </c>
      <c r="B11" s="77" t="s">
        <v>138</v>
      </c>
      <c r="C11" s="77"/>
      <c r="D11" s="77" t="s">
        <v>138</v>
      </c>
      <c r="E11" s="77"/>
      <c r="F11" s="77" t="s">
        <v>138</v>
      </c>
    </row>
    <row r="12" spans="1:14" ht="12.75" customHeight="1" x14ac:dyDescent="0.2">
      <c r="A12" s="32" t="s">
        <v>220</v>
      </c>
      <c r="B12" s="77" t="s">
        <v>138</v>
      </c>
      <c r="C12" s="77"/>
      <c r="D12" s="77" t="s">
        <v>138</v>
      </c>
      <c r="E12" s="77"/>
      <c r="F12" s="77" t="s">
        <v>138</v>
      </c>
    </row>
    <row r="13" spans="1:14" ht="12.75" customHeight="1" x14ac:dyDescent="0.2">
      <c r="A13" s="32" t="s">
        <v>221</v>
      </c>
      <c r="B13" s="77" t="s">
        <v>222</v>
      </c>
      <c r="C13" s="77"/>
      <c r="D13" s="77" t="s">
        <v>222</v>
      </c>
      <c r="E13" s="77"/>
      <c r="F13" s="77" t="s">
        <v>222</v>
      </c>
    </row>
    <row r="14" spans="1:14" ht="12.75" customHeight="1" x14ac:dyDescent="0.2">
      <c r="A14" s="32" t="s">
        <v>238</v>
      </c>
      <c r="B14" s="77" t="s">
        <v>265</v>
      </c>
      <c r="C14" s="77"/>
      <c r="D14" s="77" t="s">
        <v>265</v>
      </c>
      <c r="E14" s="77"/>
      <c r="F14" s="77" t="s">
        <v>265</v>
      </c>
    </row>
    <row r="15" spans="1:14" x14ac:dyDescent="0.2">
      <c r="B15" s="32"/>
      <c r="C15" s="32"/>
      <c r="D15" s="32"/>
      <c r="E15" s="32"/>
      <c r="F15" s="32"/>
    </row>
    <row r="16" spans="1:14" ht="14.25" x14ac:dyDescent="0.2">
      <c r="A16" s="53" t="s">
        <v>262</v>
      </c>
      <c r="B16" s="32"/>
      <c r="C16" s="32"/>
      <c r="D16" s="32"/>
      <c r="E16" s="32"/>
      <c r="F16" s="32"/>
    </row>
    <row r="17" spans="1:6" ht="12.75" customHeight="1" x14ac:dyDescent="0.2">
      <c r="A17" t="s">
        <v>129</v>
      </c>
      <c r="B17" s="77" t="s">
        <v>178</v>
      </c>
      <c r="C17" s="77"/>
      <c r="D17" s="77" t="s">
        <v>414</v>
      </c>
      <c r="E17" s="77"/>
      <c r="F17" s="77" t="s">
        <v>417</v>
      </c>
    </row>
    <row r="18" spans="1:6" ht="12.75" customHeight="1" x14ac:dyDescent="0.2">
      <c r="A18" t="s">
        <v>130</v>
      </c>
      <c r="B18" s="77" t="s">
        <v>261</v>
      </c>
      <c r="C18" s="77"/>
      <c r="D18" s="77" t="s">
        <v>415</v>
      </c>
      <c r="E18" s="77"/>
      <c r="F18" s="77" t="s">
        <v>418</v>
      </c>
    </row>
    <row r="19" spans="1:6" x14ac:dyDescent="0.2">
      <c r="B19" s="32"/>
      <c r="C19" s="32"/>
      <c r="D19" s="32"/>
      <c r="E19" s="32"/>
      <c r="F19" s="32"/>
    </row>
    <row r="20" spans="1:6" ht="12.75" x14ac:dyDescent="0.2">
      <c r="A20" s="53" t="s">
        <v>128</v>
      </c>
      <c r="B20" s="32"/>
      <c r="C20" s="32"/>
      <c r="D20" s="32"/>
      <c r="E20" s="32"/>
      <c r="F20" s="32"/>
    </row>
    <row r="21" spans="1:6" ht="12.75" customHeight="1" x14ac:dyDescent="0.2">
      <c r="A21" s="32" t="s">
        <v>132</v>
      </c>
      <c r="B21" s="77" t="s">
        <v>141</v>
      </c>
      <c r="C21" s="77"/>
      <c r="D21" s="77" t="s">
        <v>345</v>
      </c>
      <c r="E21" s="77"/>
      <c r="F21" s="77" t="s">
        <v>150</v>
      </c>
    </row>
    <row r="22" spans="1:6" x14ac:dyDescent="0.2">
      <c r="B22" s="32"/>
      <c r="C22" s="32"/>
      <c r="D22" s="32"/>
      <c r="E22" s="32"/>
      <c r="F22" s="32"/>
    </row>
    <row r="23" spans="1:6" ht="12.75" x14ac:dyDescent="0.2">
      <c r="A23" s="53" t="s">
        <v>131</v>
      </c>
      <c r="B23" s="32"/>
      <c r="C23" s="32"/>
      <c r="D23" s="32"/>
      <c r="E23" s="32"/>
      <c r="F23" s="32"/>
    </row>
    <row r="24" spans="1:6" ht="12.75" customHeight="1" x14ac:dyDescent="0.2">
      <c r="A24" t="s">
        <v>127</v>
      </c>
      <c r="B24" s="172">
        <v>26.99</v>
      </c>
      <c r="C24" s="172"/>
      <c r="D24" s="172">
        <v>49.39</v>
      </c>
      <c r="E24" s="172"/>
      <c r="F24" s="172">
        <v>70.790000000000006</v>
      </c>
    </row>
    <row r="29" spans="1:6" ht="1.5" customHeight="1" x14ac:dyDescent="0.2"/>
    <row r="30" spans="1:6" ht="21" customHeight="1" x14ac:dyDescent="0.2">
      <c r="A30" s="32" t="s">
        <v>148</v>
      </c>
    </row>
    <row r="31" spans="1:6" ht="8.25" customHeight="1" x14ac:dyDescent="0.2">
      <c r="A31" s="32"/>
    </row>
    <row r="32" spans="1:6" s="395" customFormat="1" ht="66" customHeight="1" x14ac:dyDescent="0.2">
      <c r="A32" s="430" t="s">
        <v>454</v>
      </c>
      <c r="B32" s="430"/>
      <c r="C32" s="430"/>
      <c r="D32" s="430"/>
      <c r="E32" s="430"/>
      <c r="F32" s="430"/>
    </row>
  </sheetData>
  <mergeCells count="1">
    <mergeCell ref="A32:F32"/>
  </mergeCells>
  <hyperlinks>
    <hyperlink ref="N2" location="Home!Print_Area" display="Return to Home page"/>
  </hyperlinks>
  <printOptions horizontalCentered="1"/>
  <pageMargins left="0.5" right="0.5" top="1.5" bottom="1.25" header="0" footer="0"/>
  <pageSetup paperSize="9" scale="79" orientation="landscape" r:id="rId1"/>
  <headerFooter alignWithMargins="0">
    <oddFooter>&amp;LTelenet - Investor &amp; Analyst Toolkit&amp;RQ3 2015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election activeCell="B23" sqref="B23:G23"/>
    </sheetView>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1"/>
    </row>
    <row r="2" spans="1:17" s="14" customFormat="1" ht="25.5" customHeight="1" thickTop="1" thickBot="1" x14ac:dyDescent="0.25">
      <c r="A2" s="93" t="s">
        <v>269</v>
      </c>
      <c r="B2" s="94" t="s">
        <v>263</v>
      </c>
      <c r="C2" s="94"/>
      <c r="D2" s="94" t="s">
        <v>264</v>
      </c>
      <c r="E2" s="81"/>
      <c r="Q2" s="75" t="s">
        <v>75</v>
      </c>
    </row>
    <row r="3" spans="1:17" ht="12.75" customHeight="1" x14ac:dyDescent="0.2">
      <c r="E3" s="82"/>
    </row>
    <row r="4" spans="1:17" ht="12.75" customHeight="1" x14ac:dyDescent="0.2">
      <c r="A4" s="53" t="s">
        <v>145</v>
      </c>
      <c r="B4" s="32"/>
      <c r="C4" s="32"/>
      <c r="D4" s="32"/>
      <c r="E4" s="82"/>
    </row>
    <row r="5" spans="1:17" ht="12.75" customHeight="1" x14ac:dyDescent="0.2">
      <c r="A5" s="32" t="s">
        <v>146</v>
      </c>
      <c r="B5" s="77" t="s">
        <v>414</v>
      </c>
      <c r="C5" s="77"/>
      <c r="D5" s="77" t="s">
        <v>417</v>
      </c>
      <c r="E5" s="83"/>
    </row>
    <row r="6" spans="1:17" ht="12.75" customHeight="1" x14ac:dyDescent="0.2">
      <c r="A6" s="32" t="s">
        <v>147</v>
      </c>
      <c r="B6" s="80" t="s">
        <v>415</v>
      </c>
      <c r="C6" s="80"/>
      <c r="D6" s="80" t="s">
        <v>418</v>
      </c>
      <c r="E6" s="84"/>
    </row>
    <row r="7" spans="1:17" ht="12.75" customHeight="1" x14ac:dyDescent="0.2">
      <c r="A7" s="32" t="s">
        <v>128</v>
      </c>
      <c r="B7" s="77" t="s">
        <v>345</v>
      </c>
      <c r="C7" s="77"/>
      <c r="D7" s="77" t="s">
        <v>150</v>
      </c>
      <c r="E7" s="83"/>
    </row>
    <row r="8" spans="1:17" ht="12.75" customHeight="1" x14ac:dyDescent="0.2">
      <c r="A8" t="s">
        <v>126</v>
      </c>
      <c r="B8" s="77" t="s">
        <v>453</v>
      </c>
      <c r="C8" s="77"/>
      <c r="D8" s="77" t="str">
        <f>B8</f>
        <v>10 (5 GB)</v>
      </c>
      <c r="E8" s="83"/>
    </row>
    <row r="9" spans="1:17" ht="12.75" customHeight="1" x14ac:dyDescent="0.2">
      <c r="A9" s="32" t="s">
        <v>134</v>
      </c>
      <c r="B9" s="77" t="s">
        <v>139</v>
      </c>
      <c r="C9" s="77"/>
      <c r="D9" s="77" t="s">
        <v>139</v>
      </c>
      <c r="E9" s="83"/>
    </row>
    <row r="10" spans="1:17" ht="12.75" customHeight="1" x14ac:dyDescent="0.2">
      <c r="A10" s="32" t="s">
        <v>142</v>
      </c>
      <c r="B10" s="77" t="s">
        <v>138</v>
      </c>
      <c r="C10" s="77"/>
      <c r="D10" s="77" t="s">
        <v>138</v>
      </c>
      <c r="E10" s="83"/>
    </row>
    <row r="11" spans="1:17" ht="12.75" customHeight="1" x14ac:dyDescent="0.2">
      <c r="A11" s="32" t="s">
        <v>135</v>
      </c>
      <c r="B11" s="77" t="s">
        <v>138</v>
      </c>
      <c r="C11" s="77"/>
      <c r="D11" s="77" t="s">
        <v>138</v>
      </c>
      <c r="E11" s="83"/>
    </row>
    <row r="12" spans="1:17" ht="12.75" customHeight="1" x14ac:dyDescent="0.2">
      <c r="A12" s="32" t="s">
        <v>136</v>
      </c>
      <c r="B12" s="77" t="s">
        <v>138</v>
      </c>
      <c r="C12" s="77"/>
      <c r="D12" s="77" t="s">
        <v>138</v>
      </c>
      <c r="E12" s="83"/>
    </row>
    <row r="13" spans="1:17" ht="12.75" customHeight="1" x14ac:dyDescent="0.2">
      <c r="A13" s="32" t="s">
        <v>137</v>
      </c>
      <c r="B13" s="77" t="s">
        <v>138</v>
      </c>
      <c r="C13" s="77"/>
      <c r="D13" s="77" t="s">
        <v>138</v>
      </c>
      <c r="E13" s="83"/>
    </row>
    <row r="14" spans="1:17" ht="12.75" customHeight="1" x14ac:dyDescent="0.2">
      <c r="A14" s="32" t="s">
        <v>260</v>
      </c>
      <c r="B14" s="77" t="s">
        <v>138</v>
      </c>
      <c r="C14" s="77"/>
      <c r="D14" s="77" t="s">
        <v>138</v>
      </c>
      <c r="E14" s="83"/>
    </row>
    <row r="15" spans="1:17" ht="12.75" customHeight="1" x14ac:dyDescent="0.2">
      <c r="A15" s="32" t="s">
        <v>220</v>
      </c>
      <c r="B15" s="77" t="s">
        <v>138</v>
      </c>
      <c r="C15" s="77"/>
      <c r="D15" s="77" t="s">
        <v>138</v>
      </c>
      <c r="E15" s="83"/>
    </row>
    <row r="16" spans="1:17" ht="12.75" customHeight="1" x14ac:dyDescent="0.2">
      <c r="A16" s="32" t="s">
        <v>221</v>
      </c>
      <c r="B16" s="77" t="s">
        <v>222</v>
      </c>
      <c r="C16" s="77"/>
      <c r="D16" s="77" t="s">
        <v>222</v>
      </c>
      <c r="E16" s="83"/>
    </row>
    <row r="17" spans="1:5" ht="12.75" customHeight="1" x14ac:dyDescent="0.2">
      <c r="A17" s="32" t="s">
        <v>238</v>
      </c>
      <c r="B17" s="77" t="s">
        <v>265</v>
      </c>
      <c r="C17" s="77"/>
      <c r="D17" s="77" t="s">
        <v>265</v>
      </c>
      <c r="E17" s="83"/>
    </row>
    <row r="18" spans="1:5" x14ac:dyDescent="0.2">
      <c r="B18" s="32"/>
      <c r="C18" s="32"/>
      <c r="D18" s="32"/>
      <c r="E18" s="82"/>
    </row>
    <row r="19" spans="1:5" ht="12.75" x14ac:dyDescent="0.2">
      <c r="A19" s="53" t="s">
        <v>457</v>
      </c>
      <c r="B19" s="32"/>
      <c r="C19" s="32"/>
      <c r="D19" s="32"/>
      <c r="E19" s="82"/>
    </row>
    <row r="20" spans="1:5" ht="12.75" customHeight="1" x14ac:dyDescent="0.2">
      <c r="A20" t="s">
        <v>270</v>
      </c>
      <c r="B20" s="433" t="s">
        <v>531</v>
      </c>
      <c r="C20" s="434"/>
      <c r="D20" s="434"/>
      <c r="E20" s="92"/>
    </row>
    <row r="21" spans="1:5" ht="12.75" customHeight="1" x14ac:dyDescent="0.2">
      <c r="B21" s="433" t="s">
        <v>456</v>
      </c>
      <c r="C21" s="434"/>
      <c r="D21" s="434"/>
      <c r="E21" s="92"/>
    </row>
    <row r="22" spans="1:5" ht="12.75" customHeight="1" x14ac:dyDescent="0.2">
      <c r="B22" s="433" t="s">
        <v>532</v>
      </c>
      <c r="C22" s="434"/>
      <c r="D22" s="434"/>
      <c r="E22" s="211"/>
    </row>
    <row r="23" spans="1:5" ht="12.75" customHeight="1" x14ac:dyDescent="0.2">
      <c r="B23" s="433" t="s">
        <v>533</v>
      </c>
      <c r="C23" s="434"/>
      <c r="D23" s="434"/>
      <c r="E23" s="92"/>
    </row>
    <row r="24" spans="1:5" x14ac:dyDescent="0.2">
      <c r="B24" s="112"/>
      <c r="C24" s="32"/>
      <c r="D24" s="32"/>
      <c r="E24" s="82"/>
    </row>
    <row r="25" spans="1:5" ht="12.75" x14ac:dyDescent="0.2">
      <c r="A25" s="53" t="s">
        <v>20</v>
      </c>
      <c r="B25" s="32"/>
      <c r="C25" s="32"/>
      <c r="D25" s="32"/>
      <c r="E25" s="82"/>
    </row>
    <row r="26" spans="1:5" ht="12.75" customHeight="1" x14ac:dyDescent="0.2">
      <c r="A26" s="32" t="s">
        <v>270</v>
      </c>
      <c r="B26" s="431" t="s">
        <v>271</v>
      </c>
      <c r="C26" s="431"/>
      <c r="D26" s="431"/>
      <c r="E26" s="92"/>
    </row>
    <row r="27" spans="1:5" ht="12.75" customHeight="1" x14ac:dyDescent="0.2">
      <c r="A27" s="32"/>
      <c r="B27" s="432" t="s">
        <v>354</v>
      </c>
      <c r="C27" s="432"/>
      <c r="D27" s="432"/>
    </row>
    <row r="28" spans="1:5" ht="12.75" customHeight="1" x14ac:dyDescent="0.2">
      <c r="A28" s="32"/>
      <c r="B28" s="432" t="s">
        <v>353</v>
      </c>
      <c r="C28" s="432"/>
      <c r="D28" s="432"/>
    </row>
    <row r="29" spans="1:5" ht="12.75" customHeight="1" x14ac:dyDescent="0.2">
      <c r="A29" s="32"/>
      <c r="B29" s="431" t="s">
        <v>458</v>
      </c>
      <c r="C29" s="431"/>
      <c r="D29" s="431"/>
      <c r="E29" s="92"/>
    </row>
    <row r="30" spans="1:5" x14ac:dyDescent="0.2">
      <c r="E30" s="82"/>
    </row>
    <row r="31" spans="1:5" ht="14.25" x14ac:dyDescent="0.2">
      <c r="A31" s="53" t="s">
        <v>355</v>
      </c>
      <c r="B31" s="32"/>
      <c r="C31" s="32"/>
      <c r="D31" s="32"/>
      <c r="E31" s="82"/>
    </row>
    <row r="32" spans="1:5" ht="12.75" customHeight="1" x14ac:dyDescent="0.2">
      <c r="A32" s="32" t="s">
        <v>127</v>
      </c>
      <c r="B32" s="172">
        <v>65.489999999999995</v>
      </c>
      <c r="C32" s="172"/>
      <c r="D32" s="172">
        <v>75.94</v>
      </c>
      <c r="E32" s="85"/>
    </row>
    <row r="33" spans="1:5" x14ac:dyDescent="0.2">
      <c r="E33" s="82"/>
    </row>
    <row r="34" spans="1:5" x14ac:dyDescent="0.2">
      <c r="B34" s="172"/>
      <c r="C34" s="172"/>
      <c r="D34" s="172"/>
      <c r="E34" s="85"/>
    </row>
    <row r="36" spans="1:5" x14ac:dyDescent="0.2">
      <c r="A36" s="32" t="s">
        <v>148</v>
      </c>
    </row>
    <row r="37" spans="1:5" ht="8.25" customHeight="1" x14ac:dyDescent="0.2">
      <c r="A37" s="32"/>
    </row>
    <row r="38" spans="1:5" ht="66.75" customHeight="1" x14ac:dyDescent="0.2">
      <c r="A38" s="430" t="s">
        <v>149</v>
      </c>
      <c r="B38" s="430"/>
      <c r="C38" s="430"/>
      <c r="D38" s="430"/>
      <c r="E38" s="430"/>
    </row>
    <row r="39" spans="1:5" ht="8.25" customHeight="1" x14ac:dyDescent="0.2">
      <c r="A39" s="387"/>
      <c r="B39" s="387"/>
      <c r="C39" s="387"/>
      <c r="D39" s="387"/>
      <c r="E39" s="387"/>
    </row>
    <row r="40" spans="1:5" ht="31.5" customHeight="1" x14ac:dyDescent="0.2">
      <c r="A40" s="430" t="s">
        <v>356</v>
      </c>
      <c r="B40" s="430"/>
      <c r="C40" s="430"/>
      <c r="D40" s="430"/>
      <c r="E40" s="430"/>
    </row>
    <row r="41" spans="1:5" ht="8.25" customHeight="1" x14ac:dyDescent="0.2">
      <c r="A41" s="387"/>
      <c r="B41" s="387"/>
      <c r="C41" s="387"/>
      <c r="D41" s="387"/>
      <c r="E41" s="387"/>
    </row>
    <row r="42" spans="1:5" x14ac:dyDescent="0.2">
      <c r="A42" s="32" t="s">
        <v>455</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69"/>
  <sheetViews>
    <sheetView showGridLines="0" zoomScale="90" zoomScaleNormal="90" workbookViewId="0">
      <selection activeCell="C23" sqref="C23:G23"/>
    </sheetView>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1"/>
    </row>
    <row r="2" spans="1:17" s="14" customFormat="1" ht="25.5" customHeight="1" thickTop="1" thickBot="1" x14ac:dyDescent="0.25">
      <c r="A2" s="93" t="s">
        <v>269</v>
      </c>
      <c r="B2" s="94" t="s">
        <v>366</v>
      </c>
      <c r="C2" s="94"/>
      <c r="D2" s="94" t="s">
        <v>367</v>
      </c>
      <c r="E2" s="94"/>
      <c r="F2" s="94" t="s">
        <v>295</v>
      </c>
      <c r="G2" s="94"/>
      <c r="H2" s="94" t="s">
        <v>436</v>
      </c>
      <c r="Q2" s="75" t="s">
        <v>75</v>
      </c>
    </row>
    <row r="3" spans="1:17" ht="12.75" customHeight="1" x14ac:dyDescent="0.2"/>
    <row r="4" spans="1:17" ht="12.75" customHeight="1" x14ac:dyDescent="0.2">
      <c r="A4" s="273" t="s">
        <v>377</v>
      </c>
    </row>
    <row r="5" spans="1:17" ht="12.75" customHeight="1" x14ac:dyDescent="0.2">
      <c r="A5" s="32" t="s">
        <v>296</v>
      </c>
      <c r="B5" s="88">
        <v>23</v>
      </c>
      <c r="C5" s="88"/>
      <c r="D5" s="88">
        <v>37</v>
      </c>
      <c r="E5" s="77"/>
      <c r="F5" s="219">
        <v>0</v>
      </c>
      <c r="G5" s="77"/>
      <c r="H5" s="219">
        <v>0</v>
      </c>
    </row>
    <row r="6" spans="1:17" ht="12.75" customHeight="1" x14ac:dyDescent="0.2">
      <c r="A6" s="32" t="s">
        <v>368</v>
      </c>
      <c r="B6" s="88">
        <v>32</v>
      </c>
      <c r="C6" s="88"/>
      <c r="D6" s="88">
        <v>32</v>
      </c>
      <c r="E6" s="77"/>
      <c r="F6" s="219">
        <v>0</v>
      </c>
      <c r="G6" s="77"/>
      <c r="H6" s="219">
        <v>0</v>
      </c>
    </row>
    <row r="7" spans="1:17" ht="12.75" customHeight="1" x14ac:dyDescent="0.2">
      <c r="A7" s="32" t="s">
        <v>297</v>
      </c>
      <c r="B7" s="80" t="s">
        <v>138</v>
      </c>
      <c r="C7" s="80"/>
      <c r="D7" s="80" t="s">
        <v>138</v>
      </c>
      <c r="E7" s="80"/>
      <c r="F7" s="219">
        <v>0</v>
      </c>
      <c r="G7" s="80"/>
      <c r="H7" s="219">
        <v>0</v>
      </c>
    </row>
    <row r="8" spans="1:17" ht="12.75" customHeight="1" x14ac:dyDescent="0.2">
      <c r="A8" s="32" t="s">
        <v>298</v>
      </c>
      <c r="B8" s="214" t="s">
        <v>138</v>
      </c>
      <c r="C8" s="77"/>
      <c r="D8" s="80" t="s">
        <v>138</v>
      </c>
      <c r="E8" s="77"/>
      <c r="F8" s="219">
        <v>0</v>
      </c>
      <c r="G8" s="77"/>
      <c r="H8" s="219">
        <v>0</v>
      </c>
    </row>
    <row r="9" spans="1:17" ht="12.75" customHeight="1" x14ac:dyDescent="0.2">
      <c r="A9" s="32" t="s">
        <v>302</v>
      </c>
      <c r="B9" s="219">
        <v>0</v>
      </c>
      <c r="C9" s="77"/>
      <c r="D9" s="80" t="s">
        <v>138</v>
      </c>
      <c r="E9" s="77"/>
      <c r="F9" s="219">
        <v>0</v>
      </c>
      <c r="G9" s="77"/>
      <c r="H9" s="219">
        <v>0</v>
      </c>
    </row>
    <row r="10" spans="1:17" ht="12.75" customHeight="1" x14ac:dyDescent="0.2">
      <c r="A10" s="32" t="s">
        <v>299</v>
      </c>
      <c r="B10" s="214" t="s">
        <v>138</v>
      </c>
      <c r="C10" s="77"/>
      <c r="D10" s="80" t="s">
        <v>138</v>
      </c>
      <c r="E10" s="77"/>
      <c r="F10" s="219">
        <v>0</v>
      </c>
      <c r="G10" s="77"/>
      <c r="H10" s="219">
        <v>0</v>
      </c>
    </row>
    <row r="11" spans="1:17" ht="12.75" customHeight="1" x14ac:dyDescent="0.2">
      <c r="A11" s="32" t="s">
        <v>437</v>
      </c>
      <c r="B11" s="214" t="s">
        <v>138</v>
      </c>
      <c r="C11" s="77"/>
      <c r="D11" s="80" t="s">
        <v>138</v>
      </c>
      <c r="E11" s="77"/>
      <c r="F11" s="219">
        <v>0</v>
      </c>
      <c r="G11" s="77"/>
      <c r="H11" s="219">
        <v>0</v>
      </c>
    </row>
    <row r="12" spans="1:17" ht="12.75" customHeight="1" x14ac:dyDescent="0.2">
      <c r="A12" s="32" t="s">
        <v>300</v>
      </c>
      <c r="B12" s="219">
        <v>0</v>
      </c>
      <c r="C12" s="77"/>
      <c r="D12" s="80" t="s">
        <v>138</v>
      </c>
      <c r="E12" s="77"/>
      <c r="F12" s="219">
        <v>0</v>
      </c>
      <c r="G12" s="77"/>
      <c r="H12" s="219">
        <v>0</v>
      </c>
    </row>
    <row r="13" spans="1:17" ht="12.75" customHeight="1" x14ac:dyDescent="0.2">
      <c r="A13" s="32" t="s">
        <v>301</v>
      </c>
      <c r="B13" s="219">
        <v>0</v>
      </c>
      <c r="C13" s="77"/>
      <c r="D13" s="80" t="s">
        <v>138</v>
      </c>
      <c r="E13" s="77"/>
      <c r="F13" s="219">
        <v>0</v>
      </c>
      <c r="G13" s="77"/>
      <c r="H13" s="219">
        <v>0</v>
      </c>
    </row>
    <row r="14" spans="1:17" ht="12.75" customHeight="1" x14ac:dyDescent="0.2">
      <c r="A14" s="32"/>
      <c r="B14" s="77"/>
      <c r="C14" s="77"/>
      <c r="D14" s="77"/>
      <c r="E14" s="77"/>
      <c r="F14" s="77"/>
      <c r="G14" s="77"/>
      <c r="H14" s="77"/>
    </row>
    <row r="15" spans="1:17" ht="12.75" customHeight="1" x14ac:dyDescent="0.2">
      <c r="A15" s="53" t="s">
        <v>534</v>
      </c>
      <c r="B15" s="77"/>
      <c r="C15" s="77"/>
      <c r="D15" s="77"/>
      <c r="E15" s="77"/>
      <c r="F15" s="77"/>
      <c r="G15" s="77"/>
      <c r="H15" s="77"/>
    </row>
    <row r="16" spans="1:17" ht="12.75" customHeight="1" x14ac:dyDescent="0.2">
      <c r="A16" s="39" t="s">
        <v>535</v>
      </c>
      <c r="B16" s="95"/>
      <c r="C16" s="95"/>
      <c r="D16" s="95"/>
      <c r="E16" s="77"/>
      <c r="F16" s="77"/>
      <c r="G16" s="77"/>
      <c r="H16" s="95"/>
    </row>
    <row r="17" spans="1:8" ht="12.75" customHeight="1" x14ac:dyDescent="0.2">
      <c r="A17" s="32" t="s">
        <v>536</v>
      </c>
      <c r="B17" s="219">
        <v>0</v>
      </c>
      <c r="C17" s="219"/>
      <c r="D17" s="219">
        <v>0</v>
      </c>
      <c r="E17" s="77"/>
      <c r="F17" s="77" t="s">
        <v>138</v>
      </c>
      <c r="G17" s="77"/>
      <c r="H17" s="219">
        <v>0</v>
      </c>
    </row>
    <row r="18" spans="1:8" ht="12.75" customHeight="1" x14ac:dyDescent="0.2">
      <c r="A18" s="32" t="s">
        <v>537</v>
      </c>
      <c r="B18" s="219">
        <v>0</v>
      </c>
      <c r="C18" s="219"/>
      <c r="D18" s="219">
        <v>0</v>
      </c>
      <c r="E18" s="77"/>
      <c r="F18" s="77" t="s">
        <v>138</v>
      </c>
      <c r="G18" s="77"/>
      <c r="H18" s="219">
        <v>0</v>
      </c>
    </row>
    <row r="19" spans="1:8" ht="12.75" customHeight="1" x14ac:dyDescent="0.2">
      <c r="A19" s="32" t="s">
        <v>303</v>
      </c>
      <c r="B19" s="219">
        <v>0</v>
      </c>
      <c r="C19" s="219"/>
      <c r="D19" s="219">
        <v>0</v>
      </c>
      <c r="E19" s="77"/>
      <c r="F19" s="77" t="s">
        <v>138</v>
      </c>
      <c r="G19" s="77"/>
      <c r="H19" s="219">
        <v>0</v>
      </c>
    </row>
    <row r="20" spans="1:8" ht="12.75" customHeight="1" x14ac:dyDescent="0.2">
      <c r="A20" s="32" t="s">
        <v>304</v>
      </c>
      <c r="B20" s="219">
        <v>0</v>
      </c>
      <c r="C20" s="219"/>
      <c r="D20" s="219">
        <v>0</v>
      </c>
      <c r="E20" s="77"/>
      <c r="F20" s="77" t="s">
        <v>138</v>
      </c>
      <c r="G20" s="77"/>
      <c r="H20" s="219">
        <v>0</v>
      </c>
    </row>
    <row r="21" spans="1:8" ht="12.75" customHeight="1" x14ac:dyDescent="0.2">
      <c r="A21" s="32" t="s">
        <v>305</v>
      </c>
      <c r="B21" s="219">
        <v>0</v>
      </c>
      <c r="C21" s="219"/>
      <c r="D21" s="219">
        <v>0</v>
      </c>
      <c r="E21" s="77"/>
      <c r="F21" s="77" t="s">
        <v>138</v>
      </c>
      <c r="G21" s="77"/>
      <c r="H21" s="219">
        <v>0</v>
      </c>
    </row>
    <row r="22" spans="1:8" ht="12.75" customHeight="1" x14ac:dyDescent="0.2">
      <c r="A22" s="32" t="s">
        <v>306</v>
      </c>
      <c r="B22" s="219">
        <v>0</v>
      </c>
      <c r="C22" s="219"/>
      <c r="D22" s="219">
        <v>0</v>
      </c>
      <c r="E22" s="77"/>
      <c r="F22" s="77" t="s">
        <v>138</v>
      </c>
      <c r="G22" s="77"/>
      <c r="H22" s="219">
        <v>0</v>
      </c>
    </row>
    <row r="23" spans="1:8" ht="12.75" customHeight="1" x14ac:dyDescent="0.2">
      <c r="A23" s="32" t="s">
        <v>307</v>
      </c>
      <c r="B23" s="219">
        <v>0</v>
      </c>
      <c r="C23" s="219"/>
      <c r="D23" s="219">
        <v>0</v>
      </c>
      <c r="E23" s="77"/>
      <c r="F23" s="77" t="s">
        <v>138</v>
      </c>
      <c r="G23" s="77"/>
      <c r="H23" s="219">
        <v>0</v>
      </c>
    </row>
    <row r="24" spans="1:8" ht="12.75" customHeight="1" x14ac:dyDescent="0.2">
      <c r="A24" s="32" t="s">
        <v>538</v>
      </c>
      <c r="B24" s="219">
        <v>0</v>
      </c>
      <c r="C24" s="219"/>
      <c r="D24" s="219">
        <v>0</v>
      </c>
      <c r="E24" s="77"/>
      <c r="F24" s="77" t="s">
        <v>138</v>
      </c>
      <c r="G24" s="77"/>
      <c r="H24" s="219">
        <v>0</v>
      </c>
    </row>
    <row r="25" spans="1:8" ht="12.75" customHeight="1" x14ac:dyDescent="0.2">
      <c r="A25" s="32" t="s">
        <v>308</v>
      </c>
      <c r="B25" s="219">
        <v>0</v>
      </c>
      <c r="C25" s="219"/>
      <c r="D25" s="219">
        <v>0</v>
      </c>
      <c r="E25" s="77"/>
      <c r="F25" s="77" t="s">
        <v>138</v>
      </c>
      <c r="G25" s="77"/>
      <c r="H25" s="219">
        <v>0</v>
      </c>
    </row>
    <row r="26" spans="1:8" ht="12.75" customHeight="1" x14ac:dyDescent="0.2">
      <c r="A26" s="32" t="s">
        <v>309</v>
      </c>
      <c r="B26" s="219">
        <v>0</v>
      </c>
      <c r="C26" s="219"/>
      <c r="D26" s="219">
        <v>0</v>
      </c>
      <c r="E26" s="77"/>
      <c r="F26" s="77" t="s">
        <v>138</v>
      </c>
      <c r="G26" s="77"/>
      <c r="H26" s="219">
        <v>0</v>
      </c>
    </row>
    <row r="27" spans="1:8" ht="12.75" customHeight="1" x14ac:dyDescent="0.2">
      <c r="A27" s="32" t="s">
        <v>539</v>
      </c>
      <c r="B27" s="219">
        <v>0</v>
      </c>
      <c r="C27" s="219"/>
      <c r="D27" s="219">
        <v>0</v>
      </c>
      <c r="E27" s="77"/>
      <c r="F27" s="77" t="s">
        <v>138</v>
      </c>
      <c r="G27" s="77"/>
      <c r="H27" s="219">
        <v>0</v>
      </c>
    </row>
    <row r="28" spans="1:8" ht="4.5" customHeight="1" x14ac:dyDescent="0.2">
      <c r="A28" s="32"/>
      <c r="B28" s="219"/>
      <c r="C28" s="219"/>
      <c r="D28" s="219"/>
      <c r="E28" s="77"/>
      <c r="F28" s="77"/>
      <c r="G28" s="77"/>
      <c r="H28" s="219"/>
    </row>
    <row r="29" spans="1:8" ht="12.75" customHeight="1" x14ac:dyDescent="0.2">
      <c r="A29" s="39" t="s">
        <v>540</v>
      </c>
      <c r="B29" s="219"/>
      <c r="C29" s="219"/>
      <c r="D29" s="219"/>
      <c r="E29" s="77"/>
      <c r="F29" s="77"/>
      <c r="G29" s="77"/>
      <c r="H29" s="219"/>
    </row>
    <row r="30" spans="1:8" ht="12.75" customHeight="1" x14ac:dyDescent="0.2">
      <c r="A30" s="32" t="s">
        <v>310</v>
      </c>
      <c r="B30" s="219">
        <v>0</v>
      </c>
      <c r="C30" s="219"/>
      <c r="D30" s="219">
        <v>0</v>
      </c>
      <c r="E30" s="77"/>
      <c r="F30" s="77" t="s">
        <v>138</v>
      </c>
      <c r="G30" s="77"/>
      <c r="H30" s="219">
        <v>0</v>
      </c>
    </row>
    <row r="31" spans="1:8" ht="12.75" customHeight="1" x14ac:dyDescent="0.2">
      <c r="A31" s="32" t="s">
        <v>541</v>
      </c>
      <c r="B31" s="219">
        <v>0</v>
      </c>
      <c r="C31" s="219"/>
      <c r="D31" s="219">
        <v>0</v>
      </c>
      <c r="E31" s="77"/>
      <c r="F31" s="77" t="s">
        <v>138</v>
      </c>
      <c r="G31" s="77"/>
      <c r="H31" s="219">
        <v>0</v>
      </c>
    </row>
    <row r="32" spans="1:8" ht="12.75" customHeight="1" x14ac:dyDescent="0.2">
      <c r="A32" s="32" t="s">
        <v>542</v>
      </c>
      <c r="B32" s="219">
        <v>0</v>
      </c>
      <c r="C32" s="219"/>
      <c r="D32" s="219">
        <v>0</v>
      </c>
      <c r="E32" s="77"/>
      <c r="F32" s="77" t="s">
        <v>138</v>
      </c>
      <c r="G32" s="77"/>
      <c r="H32" s="219">
        <v>0</v>
      </c>
    </row>
    <row r="33" spans="1:8" ht="4.5" customHeight="1" x14ac:dyDescent="0.2">
      <c r="A33" s="32"/>
      <c r="B33" s="219"/>
      <c r="C33" s="219"/>
      <c r="D33" s="219"/>
      <c r="E33" s="77"/>
      <c r="F33" s="77"/>
      <c r="G33" s="77"/>
      <c r="H33" s="219"/>
    </row>
    <row r="34" spans="1:8" ht="12.75" customHeight="1" x14ac:dyDescent="0.2">
      <c r="A34" s="39" t="s">
        <v>543</v>
      </c>
      <c r="B34" s="219"/>
      <c r="C34" s="219"/>
      <c r="D34" s="219"/>
      <c r="E34" s="77"/>
      <c r="F34" s="77"/>
      <c r="G34" s="77"/>
      <c r="H34" s="219"/>
    </row>
    <row r="35" spans="1:8" ht="12.75" customHeight="1" x14ac:dyDescent="0.2">
      <c r="A35" s="32" t="s">
        <v>544</v>
      </c>
      <c r="B35" s="219">
        <v>0</v>
      </c>
      <c r="C35" s="219"/>
      <c r="D35" s="219">
        <v>0</v>
      </c>
      <c r="E35" s="77"/>
      <c r="F35" s="77" t="s">
        <v>138</v>
      </c>
      <c r="G35" s="77"/>
      <c r="H35" s="219">
        <v>0</v>
      </c>
    </row>
    <row r="36" spans="1:8" ht="4.5" customHeight="1" x14ac:dyDescent="0.2">
      <c r="A36" s="32"/>
      <c r="B36" s="219"/>
      <c r="C36" s="219"/>
      <c r="D36" s="219"/>
      <c r="E36" s="77"/>
      <c r="F36" s="77"/>
      <c r="G36" s="77"/>
      <c r="H36" s="219"/>
    </row>
    <row r="37" spans="1:8" ht="12.75" customHeight="1" x14ac:dyDescent="0.2">
      <c r="A37" s="39" t="s">
        <v>545</v>
      </c>
      <c r="B37" s="219"/>
      <c r="C37" s="219"/>
      <c r="D37" s="219"/>
      <c r="E37" s="77"/>
      <c r="F37" s="77"/>
      <c r="G37" s="77"/>
      <c r="H37" s="219"/>
    </row>
    <row r="38" spans="1:8" ht="12.75" customHeight="1" x14ac:dyDescent="0.2">
      <c r="A38" s="32" t="s">
        <v>544</v>
      </c>
      <c r="B38" s="219">
        <v>0</v>
      </c>
      <c r="C38" s="219"/>
      <c r="D38" s="219">
        <v>0</v>
      </c>
      <c r="E38" s="77"/>
      <c r="F38" s="77" t="s">
        <v>138</v>
      </c>
      <c r="G38" s="77"/>
      <c r="H38" s="219">
        <v>0</v>
      </c>
    </row>
    <row r="39" spans="1:8" ht="12.75" customHeight="1" x14ac:dyDescent="0.2">
      <c r="A39" s="32" t="s">
        <v>546</v>
      </c>
      <c r="B39" s="219">
        <v>0</v>
      </c>
      <c r="C39" s="219"/>
      <c r="D39" s="219">
        <v>0</v>
      </c>
      <c r="E39" s="77"/>
      <c r="F39" s="77" t="s">
        <v>138</v>
      </c>
      <c r="G39" s="77"/>
      <c r="H39" s="219">
        <v>0</v>
      </c>
    </row>
    <row r="40" spans="1:8" ht="4.5" customHeight="1" x14ac:dyDescent="0.2">
      <c r="A40" s="32"/>
      <c r="B40" s="219"/>
      <c r="C40" s="219"/>
      <c r="D40" s="219"/>
      <c r="E40" s="77"/>
      <c r="F40" s="77"/>
      <c r="G40" s="77"/>
      <c r="H40" s="219"/>
    </row>
    <row r="41" spans="1:8" ht="12.75" customHeight="1" x14ac:dyDescent="0.2">
      <c r="A41" s="39" t="s">
        <v>547</v>
      </c>
      <c r="B41" s="219"/>
      <c r="C41" s="219"/>
      <c r="D41" s="219"/>
      <c r="E41" s="77"/>
      <c r="F41" s="77"/>
      <c r="G41" s="77"/>
      <c r="H41" s="219"/>
    </row>
    <row r="42" spans="1:8" ht="12.75" customHeight="1" x14ac:dyDescent="0.2">
      <c r="A42" s="32" t="s">
        <v>548</v>
      </c>
      <c r="B42" s="219">
        <v>0</v>
      </c>
      <c r="C42" s="219"/>
      <c r="D42" s="219">
        <v>0</v>
      </c>
      <c r="E42" s="77"/>
      <c r="F42" s="77" t="s">
        <v>138</v>
      </c>
      <c r="G42" s="77"/>
      <c r="H42" s="219">
        <v>0</v>
      </c>
    </row>
    <row r="43" spans="1:8" ht="12.75" customHeight="1" x14ac:dyDescent="0.2">
      <c r="A43" s="32" t="s">
        <v>549</v>
      </c>
      <c r="B43" s="219">
        <v>0</v>
      </c>
      <c r="C43" s="219"/>
      <c r="D43" s="219">
        <v>0</v>
      </c>
      <c r="E43" s="77"/>
      <c r="F43" s="77" t="s">
        <v>138</v>
      </c>
      <c r="G43" s="77"/>
      <c r="H43" s="219">
        <v>0</v>
      </c>
    </row>
    <row r="44" spans="1:8" ht="12.75" customHeight="1" x14ac:dyDescent="0.2">
      <c r="A44" s="32" t="s">
        <v>550</v>
      </c>
      <c r="B44" s="219">
        <v>0</v>
      </c>
      <c r="C44" s="219"/>
      <c r="D44" s="219">
        <v>0</v>
      </c>
      <c r="E44" s="77"/>
      <c r="F44" s="77" t="s">
        <v>138</v>
      </c>
      <c r="G44" s="77"/>
      <c r="H44" s="219">
        <v>0</v>
      </c>
    </row>
    <row r="45" spans="1:8" ht="12.75" customHeight="1" x14ac:dyDescent="0.2">
      <c r="A45" s="32" t="s">
        <v>551</v>
      </c>
      <c r="B45" s="219">
        <v>0</v>
      </c>
      <c r="C45" s="219"/>
      <c r="D45" s="219">
        <v>0</v>
      </c>
      <c r="E45" s="77"/>
      <c r="F45" s="77" t="s">
        <v>138</v>
      </c>
      <c r="G45" s="77"/>
      <c r="H45" s="219">
        <v>0</v>
      </c>
    </row>
    <row r="46" spans="1:8" ht="4.5" customHeight="1" x14ac:dyDescent="0.2">
      <c r="A46" s="32"/>
      <c r="B46" s="219"/>
      <c r="C46" s="219"/>
      <c r="D46" s="219"/>
      <c r="E46" s="77"/>
      <c r="F46" s="77"/>
      <c r="G46" s="77"/>
      <c r="H46" s="219"/>
    </row>
    <row r="47" spans="1:8" ht="12.75" customHeight="1" x14ac:dyDescent="0.2">
      <c r="A47" s="39" t="s">
        <v>552</v>
      </c>
      <c r="B47" s="219"/>
      <c r="C47" s="219"/>
      <c r="D47" s="219"/>
      <c r="E47" s="77"/>
      <c r="F47" s="77"/>
      <c r="G47" s="77"/>
      <c r="H47" s="219"/>
    </row>
    <row r="48" spans="1:8" ht="12.75" customHeight="1" x14ac:dyDescent="0.2">
      <c r="A48" s="32" t="s">
        <v>553</v>
      </c>
      <c r="B48" s="219">
        <v>0</v>
      </c>
      <c r="C48" s="219"/>
      <c r="D48" s="219">
        <v>0</v>
      </c>
      <c r="E48" s="77"/>
      <c r="F48" s="77" t="s">
        <v>138</v>
      </c>
      <c r="G48" s="77"/>
      <c r="H48" s="219">
        <v>0</v>
      </c>
    </row>
    <row r="49" spans="1:8" ht="12.75" customHeight="1" x14ac:dyDescent="0.2">
      <c r="A49" s="32" t="s">
        <v>554</v>
      </c>
      <c r="B49" s="219">
        <v>0</v>
      </c>
      <c r="C49" s="219"/>
      <c r="D49" s="219">
        <v>0</v>
      </c>
      <c r="E49" s="77"/>
      <c r="F49" s="77" t="s">
        <v>138</v>
      </c>
      <c r="G49" s="77"/>
      <c r="H49" s="219">
        <v>0</v>
      </c>
    </row>
    <row r="50" spans="1:8" ht="12.75" customHeight="1" x14ac:dyDescent="0.2">
      <c r="A50" s="32" t="s">
        <v>555</v>
      </c>
      <c r="B50" s="219">
        <v>0</v>
      </c>
      <c r="C50" s="219"/>
      <c r="D50" s="219">
        <v>0</v>
      </c>
      <c r="E50" s="77"/>
      <c r="F50" s="77" t="s">
        <v>138</v>
      </c>
      <c r="G50" s="77"/>
      <c r="H50" s="219">
        <v>0</v>
      </c>
    </row>
    <row r="51" spans="1:8" ht="4.5" customHeight="1" x14ac:dyDescent="0.2">
      <c r="A51" s="32"/>
      <c r="B51" s="219"/>
      <c r="C51" s="219"/>
      <c r="D51" s="219"/>
      <c r="E51" s="77"/>
      <c r="F51" s="77"/>
      <c r="G51" s="77"/>
      <c r="H51" s="219"/>
    </row>
    <row r="52" spans="1:8" ht="12.75" customHeight="1" x14ac:dyDescent="0.2">
      <c r="A52" s="39" t="s">
        <v>556</v>
      </c>
      <c r="B52" s="219"/>
      <c r="C52" s="219"/>
      <c r="D52" s="219"/>
      <c r="E52" s="77"/>
      <c r="F52" s="77"/>
      <c r="G52" s="77"/>
      <c r="H52" s="219"/>
    </row>
    <row r="53" spans="1:8" ht="12.75" customHeight="1" x14ac:dyDescent="0.2">
      <c r="A53" s="32" t="s">
        <v>557</v>
      </c>
      <c r="B53" s="219">
        <v>0</v>
      </c>
      <c r="C53" s="219"/>
      <c r="D53" s="219">
        <v>0</v>
      </c>
      <c r="E53" s="77"/>
      <c r="F53" s="77" t="s">
        <v>138</v>
      </c>
      <c r="G53" s="77"/>
      <c r="H53" s="219">
        <v>0</v>
      </c>
    </row>
    <row r="54" spans="1:8" ht="12.75" customHeight="1" x14ac:dyDescent="0.2">
      <c r="A54" s="32" t="s">
        <v>558</v>
      </c>
      <c r="B54" s="219">
        <v>0</v>
      </c>
      <c r="C54" s="219"/>
      <c r="D54" s="219">
        <v>0</v>
      </c>
      <c r="E54" s="77"/>
      <c r="F54" s="77" t="s">
        <v>138</v>
      </c>
      <c r="G54" s="77"/>
      <c r="H54" s="219">
        <v>0</v>
      </c>
    </row>
    <row r="55" spans="1:8" ht="4.5" customHeight="1" x14ac:dyDescent="0.2">
      <c r="A55" s="32"/>
      <c r="B55" s="219"/>
      <c r="C55" s="219"/>
      <c r="D55" s="219"/>
      <c r="E55" s="77"/>
      <c r="F55" s="77"/>
      <c r="G55" s="77"/>
      <c r="H55" s="219"/>
    </row>
    <row r="56" spans="1:8" ht="12.75" customHeight="1" x14ac:dyDescent="0.2">
      <c r="A56" s="39" t="s">
        <v>559</v>
      </c>
      <c r="B56" s="219"/>
      <c r="C56" s="219"/>
      <c r="D56" s="219"/>
      <c r="E56" s="77"/>
      <c r="F56" s="77"/>
      <c r="G56" s="77"/>
      <c r="H56" s="219"/>
    </row>
    <row r="57" spans="1:8" ht="12.75" customHeight="1" x14ac:dyDescent="0.2">
      <c r="A57" s="32" t="s">
        <v>560</v>
      </c>
      <c r="B57" s="219">
        <v>0</v>
      </c>
      <c r="C57" s="219"/>
      <c r="D57" s="219">
        <v>0</v>
      </c>
      <c r="E57" s="77"/>
      <c r="F57" s="77" t="s">
        <v>138</v>
      </c>
      <c r="G57" s="77"/>
      <c r="H57" s="219">
        <v>0</v>
      </c>
    </row>
    <row r="58" spans="1:8" ht="12.75" customHeight="1" x14ac:dyDescent="0.2">
      <c r="A58" s="32" t="s">
        <v>561</v>
      </c>
      <c r="B58" s="219">
        <v>0</v>
      </c>
      <c r="C58" s="219"/>
      <c r="D58" s="219">
        <v>0</v>
      </c>
      <c r="E58" s="77"/>
      <c r="F58" s="77" t="s">
        <v>138</v>
      </c>
      <c r="G58" s="77"/>
      <c r="H58" s="219">
        <v>0</v>
      </c>
    </row>
    <row r="59" spans="1:8" ht="12.75" customHeight="1" x14ac:dyDescent="0.2">
      <c r="A59" s="32" t="s">
        <v>562</v>
      </c>
      <c r="B59" s="219">
        <v>0</v>
      </c>
      <c r="C59" s="219"/>
      <c r="D59" s="219">
        <v>0</v>
      </c>
      <c r="E59" s="77"/>
      <c r="F59" s="77" t="s">
        <v>138</v>
      </c>
      <c r="G59" s="77"/>
      <c r="H59" s="219">
        <v>0</v>
      </c>
    </row>
    <row r="60" spans="1:8" ht="12.75" customHeight="1" x14ac:dyDescent="0.2">
      <c r="A60" s="32" t="s">
        <v>563</v>
      </c>
      <c r="B60" s="219">
        <v>0</v>
      </c>
      <c r="C60" s="219"/>
      <c r="D60" s="219">
        <v>0</v>
      </c>
      <c r="E60" s="77"/>
      <c r="F60" s="77" t="s">
        <v>138</v>
      </c>
      <c r="G60" s="77"/>
      <c r="H60" s="219">
        <v>0</v>
      </c>
    </row>
    <row r="61" spans="1:8" ht="4.5" customHeight="1" x14ac:dyDescent="0.2">
      <c r="A61" s="32"/>
      <c r="B61" s="219"/>
      <c r="C61" s="219"/>
      <c r="D61" s="219"/>
      <c r="E61" s="77"/>
      <c r="F61" s="77"/>
      <c r="G61" s="77"/>
      <c r="H61" s="219"/>
    </row>
    <row r="62" spans="1:8" ht="12.75" customHeight="1" x14ac:dyDescent="0.2">
      <c r="A62" s="32" t="s">
        <v>299</v>
      </c>
      <c r="B62" s="219">
        <v>0</v>
      </c>
      <c r="C62" s="219"/>
      <c r="D62" s="219">
        <v>0</v>
      </c>
      <c r="E62" s="77"/>
      <c r="F62" s="77" t="s">
        <v>138</v>
      </c>
      <c r="G62" s="77"/>
      <c r="H62" s="219">
        <v>0</v>
      </c>
    </row>
    <row r="63" spans="1:8" ht="12.75" customHeight="1" x14ac:dyDescent="0.2">
      <c r="A63" s="32"/>
      <c r="B63" s="77"/>
      <c r="C63" s="77"/>
      <c r="D63" s="77"/>
      <c r="E63" s="77"/>
      <c r="F63" s="77"/>
      <c r="G63" s="77"/>
      <c r="H63" s="77"/>
    </row>
    <row r="64" spans="1:8" ht="14.25" x14ac:dyDescent="0.2">
      <c r="A64" s="53" t="s">
        <v>311</v>
      </c>
      <c r="B64" s="32"/>
      <c r="C64" s="32"/>
      <c r="D64" s="32"/>
      <c r="E64" s="32"/>
      <c r="F64" s="32"/>
      <c r="G64" s="32"/>
      <c r="H64" s="32"/>
    </row>
    <row r="65" spans="1:8" ht="12.75" customHeight="1" x14ac:dyDescent="0.2">
      <c r="A65" s="32" t="s">
        <v>127</v>
      </c>
      <c r="B65" s="172">
        <v>10</v>
      </c>
      <c r="C65" s="172"/>
      <c r="D65" s="172">
        <v>24.95</v>
      </c>
      <c r="E65" s="172"/>
      <c r="F65" s="215" t="s">
        <v>325</v>
      </c>
      <c r="G65" s="172"/>
      <c r="H65" s="215">
        <v>19.95</v>
      </c>
    </row>
    <row r="67" spans="1:8" x14ac:dyDescent="0.2">
      <c r="B67" s="172"/>
      <c r="C67" s="172"/>
      <c r="D67" s="172"/>
      <c r="E67" s="172"/>
      <c r="F67" s="172"/>
      <c r="G67" s="172"/>
      <c r="H67" s="172"/>
    </row>
    <row r="69" spans="1:8" ht="27" customHeight="1" x14ac:dyDescent="0.2">
      <c r="A69" s="430" t="s">
        <v>312</v>
      </c>
      <c r="B69" s="430"/>
      <c r="C69" s="430"/>
      <c r="D69" s="430"/>
      <c r="E69" s="430"/>
      <c r="F69" s="430"/>
      <c r="G69" s="430"/>
      <c r="H69" s="430"/>
    </row>
  </sheetData>
  <mergeCells count="1">
    <mergeCell ref="A69:H69"/>
  </mergeCells>
  <hyperlinks>
    <hyperlink ref="Q2" location="Home!Print_Area" display="Return to Home page"/>
  </hyperlinks>
  <printOptions horizontalCentered="1"/>
  <pageMargins left="0.5" right="0.5" top="1.5" bottom="1.25" header="0" footer="0"/>
  <pageSetup paperSize="9" scale="49" orientation="landscape" r:id="rId1"/>
  <headerFooter alignWithMargins="0">
    <oddFooter>&amp;LTelenet - Investor &amp; Analyst Toolkit&amp;RQ3 2015 Results</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activeCell="C23" sqref="C23:G23"/>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47"/>
      <c r="B2" s="148" t="s">
        <v>273</v>
      </c>
      <c r="C2" s="148"/>
      <c r="D2" s="148" t="s">
        <v>333</v>
      </c>
      <c r="E2" s="148"/>
      <c r="F2" s="148" t="s">
        <v>274</v>
      </c>
      <c r="G2" s="148"/>
      <c r="H2" s="148" t="s">
        <v>272</v>
      </c>
    </row>
    <row r="3" spans="1:22" s="122" customFormat="1" ht="25.5" customHeight="1" thickTop="1" thickBot="1" x14ac:dyDescent="0.25">
      <c r="A3"/>
      <c r="B3"/>
      <c r="C3"/>
      <c r="D3"/>
      <c r="E3"/>
      <c r="F3"/>
      <c r="G3"/>
      <c r="V3" s="123" t="s">
        <v>75</v>
      </c>
    </row>
    <row r="4" spans="1:22" ht="12" customHeight="1" thickTop="1" x14ac:dyDescent="0.2">
      <c r="A4" s="158" t="s">
        <v>133</v>
      </c>
      <c r="B4" s="32"/>
      <c r="C4" s="32"/>
      <c r="D4" s="32"/>
      <c r="E4" s="32"/>
      <c r="F4" s="32"/>
      <c r="G4" s="32"/>
      <c r="H4" s="32"/>
    </row>
    <row r="5" spans="1:22" ht="12" customHeight="1" x14ac:dyDescent="0.2">
      <c r="A5" s="32" t="s">
        <v>276</v>
      </c>
      <c r="B5" s="225">
        <v>150</v>
      </c>
      <c r="C5" s="225"/>
      <c r="D5" s="225">
        <v>300</v>
      </c>
      <c r="E5" s="225"/>
      <c r="F5" s="225">
        <v>3000</v>
      </c>
      <c r="G5" s="225"/>
      <c r="H5" s="95" t="s">
        <v>256</v>
      </c>
    </row>
    <row r="6" spans="1:22" ht="12" customHeight="1" x14ac:dyDescent="0.2">
      <c r="A6" s="32" t="s">
        <v>278</v>
      </c>
      <c r="B6" s="185">
        <v>10000</v>
      </c>
      <c r="C6" s="185"/>
      <c r="D6" s="185">
        <v>20000</v>
      </c>
      <c r="E6" s="185"/>
      <c r="F6" s="186">
        <v>30000</v>
      </c>
      <c r="G6" s="186"/>
      <c r="H6" s="88" t="s">
        <v>256</v>
      </c>
    </row>
    <row r="7" spans="1:22" ht="12" customHeight="1" x14ac:dyDescent="0.2">
      <c r="A7" s="32" t="s">
        <v>280</v>
      </c>
      <c r="B7" s="77" t="s">
        <v>254</v>
      </c>
      <c r="C7" s="77"/>
      <c r="D7" s="77" t="s">
        <v>253</v>
      </c>
      <c r="E7" s="77"/>
      <c r="F7" s="77" t="s">
        <v>332</v>
      </c>
      <c r="G7" s="77"/>
      <c r="H7" s="77" t="s">
        <v>256</v>
      </c>
    </row>
    <row r="8" spans="1:22" ht="12" customHeight="1" x14ac:dyDescent="0.2">
      <c r="A8" s="32" t="s">
        <v>260</v>
      </c>
      <c r="B8" s="77" t="s">
        <v>138</v>
      </c>
      <c r="C8" s="77"/>
      <c r="D8" s="77" t="s">
        <v>138</v>
      </c>
      <c r="E8" s="77"/>
      <c r="F8" s="77" t="s">
        <v>138</v>
      </c>
      <c r="G8" s="77"/>
      <c r="H8" s="77" t="s">
        <v>256</v>
      </c>
    </row>
    <row r="9" spans="1:22" ht="12" customHeight="1" x14ac:dyDescent="0.2">
      <c r="A9" s="32" t="s">
        <v>331</v>
      </c>
      <c r="B9" s="77" t="s">
        <v>138</v>
      </c>
      <c r="C9" s="77"/>
      <c r="D9" s="77" t="s">
        <v>138</v>
      </c>
      <c r="E9" s="77"/>
      <c r="F9" s="77" t="s">
        <v>138</v>
      </c>
      <c r="G9" s="77"/>
      <c r="H9" s="77"/>
    </row>
    <row r="10" spans="1:22" ht="12" customHeight="1" x14ac:dyDescent="0.2">
      <c r="A10" s="32"/>
      <c r="B10" s="77"/>
      <c r="C10" s="77"/>
      <c r="D10" s="77"/>
      <c r="E10" s="77"/>
      <c r="F10" s="77"/>
      <c r="G10" s="77"/>
      <c r="H10" s="32"/>
    </row>
    <row r="11" spans="1:22" ht="12" customHeight="1" x14ac:dyDescent="0.2">
      <c r="A11" s="158" t="s">
        <v>131</v>
      </c>
      <c r="B11" s="77"/>
      <c r="C11" s="77"/>
      <c r="D11" s="77"/>
      <c r="E11" s="77"/>
      <c r="F11" s="77"/>
      <c r="G11" s="77"/>
      <c r="H11" s="77"/>
    </row>
    <row r="12" spans="1:22" ht="12" customHeight="1" x14ac:dyDescent="0.2">
      <c r="A12" s="32" t="s">
        <v>326</v>
      </c>
      <c r="B12" s="215">
        <v>15</v>
      </c>
      <c r="C12" s="215"/>
      <c r="D12" s="215">
        <v>20</v>
      </c>
      <c r="E12" s="215"/>
      <c r="F12" s="215">
        <v>45</v>
      </c>
      <c r="G12" s="215"/>
      <c r="H12" s="216" t="s">
        <v>256</v>
      </c>
    </row>
    <row r="13" spans="1:22" ht="12" customHeight="1" x14ac:dyDescent="0.2">
      <c r="A13" s="32" t="s">
        <v>275</v>
      </c>
      <c r="B13" s="216" t="s">
        <v>256</v>
      </c>
      <c r="C13" s="216"/>
      <c r="D13" s="216" t="s">
        <v>256</v>
      </c>
      <c r="E13" s="215"/>
      <c r="F13" s="216" t="s">
        <v>256</v>
      </c>
      <c r="G13" s="215"/>
      <c r="H13" s="215">
        <v>5</v>
      </c>
    </row>
    <row r="14" spans="1:22" ht="12" customHeight="1" x14ac:dyDescent="0.2">
      <c r="A14" s="32"/>
      <c r="B14" s="77"/>
      <c r="C14" s="77"/>
      <c r="D14" s="77"/>
      <c r="E14" s="77"/>
      <c r="F14" s="77"/>
      <c r="G14" s="77"/>
      <c r="H14" s="77"/>
    </row>
    <row r="15" spans="1:22" ht="12" customHeight="1" x14ac:dyDescent="0.2">
      <c r="A15" s="158" t="s">
        <v>257</v>
      </c>
      <c r="B15" s="77"/>
      <c r="C15" s="77"/>
      <c r="D15" s="77"/>
      <c r="E15" s="77"/>
      <c r="F15" s="77"/>
      <c r="G15" s="77"/>
      <c r="H15" s="77"/>
    </row>
    <row r="16" spans="1:22" ht="12" customHeight="1" x14ac:dyDescent="0.2">
      <c r="A16" s="32" t="s">
        <v>282</v>
      </c>
      <c r="B16" s="77">
        <v>0.15</v>
      </c>
      <c r="C16" s="77"/>
      <c r="D16" s="77">
        <v>0.15</v>
      </c>
      <c r="E16" s="77"/>
      <c r="F16" s="77">
        <v>0.15</v>
      </c>
      <c r="G16" s="77"/>
      <c r="H16" s="77">
        <v>0.15</v>
      </c>
    </row>
    <row r="17" spans="1:8" ht="12" customHeight="1" x14ac:dyDescent="0.2">
      <c r="A17" s="32" t="s">
        <v>283</v>
      </c>
      <c r="B17" s="217">
        <v>7.0000000000000007E-2</v>
      </c>
      <c r="C17" s="217"/>
      <c r="D17" s="217">
        <v>7.0000000000000007E-2</v>
      </c>
      <c r="E17" s="88"/>
      <c r="F17" s="217">
        <v>7.0000000000000007E-2</v>
      </c>
      <c r="G17" s="217"/>
      <c r="H17" s="215">
        <v>7.0000000000000007E-2</v>
      </c>
    </row>
    <row r="18" spans="1:8" ht="12" customHeight="1" x14ac:dyDescent="0.2">
      <c r="A18" s="32" t="s">
        <v>284</v>
      </c>
      <c r="B18" s="77">
        <v>0.03</v>
      </c>
      <c r="C18" s="77"/>
      <c r="D18" s="77">
        <v>0.03</v>
      </c>
      <c r="E18" s="77"/>
      <c r="F18" s="215">
        <v>0.03</v>
      </c>
      <c r="G18" s="215"/>
      <c r="H18" s="215">
        <v>0.1</v>
      </c>
    </row>
    <row r="19" spans="1:8" ht="12" customHeight="1" x14ac:dyDescent="0.2">
      <c r="A19" s="32"/>
      <c r="B19" s="77"/>
      <c r="C19" s="77"/>
      <c r="D19" s="77"/>
      <c r="E19" s="77"/>
      <c r="F19" s="77"/>
      <c r="G19" s="77"/>
      <c r="H19" s="77"/>
    </row>
    <row r="20" spans="1:8" ht="12" customHeight="1" x14ac:dyDescent="0.2">
      <c r="A20" s="158" t="s">
        <v>285</v>
      </c>
      <c r="B20" s="77"/>
      <c r="C20" s="77"/>
      <c r="D20" s="77"/>
      <c r="E20" s="77"/>
      <c r="F20" s="77"/>
      <c r="G20" s="77"/>
      <c r="H20" s="77"/>
    </row>
    <row r="21" spans="1:8" ht="12" customHeight="1" x14ac:dyDescent="0.2">
      <c r="A21" s="32" t="s">
        <v>286</v>
      </c>
      <c r="B21" s="216" t="s">
        <v>256</v>
      </c>
      <c r="C21" s="215"/>
      <c r="D21" s="216" t="s">
        <v>256</v>
      </c>
      <c r="E21" s="215"/>
      <c r="F21" s="216" t="s">
        <v>256</v>
      </c>
      <c r="G21" s="215"/>
      <c r="H21" s="215">
        <v>5</v>
      </c>
    </row>
    <row r="22" spans="1:8" ht="12" customHeight="1" x14ac:dyDescent="0.2">
      <c r="A22" s="32" t="s">
        <v>287</v>
      </c>
      <c r="B22" s="215">
        <v>10</v>
      </c>
      <c r="C22" s="215"/>
      <c r="D22" s="215">
        <v>10</v>
      </c>
      <c r="E22" s="215"/>
      <c r="F22" s="215">
        <v>10</v>
      </c>
      <c r="G22" s="215"/>
      <c r="H22" s="215">
        <v>10</v>
      </c>
    </row>
    <row r="23" spans="1:8" ht="12" customHeight="1" x14ac:dyDescent="0.2">
      <c r="A23" s="32" t="s">
        <v>288</v>
      </c>
      <c r="B23" s="216" t="s">
        <v>256</v>
      </c>
      <c r="C23" s="216"/>
      <c r="D23" s="216" t="s">
        <v>256</v>
      </c>
      <c r="E23" s="215"/>
      <c r="F23" s="216" t="s">
        <v>256</v>
      </c>
      <c r="G23" s="215"/>
      <c r="H23" s="215">
        <v>5</v>
      </c>
    </row>
    <row r="24" spans="1:8" ht="12" customHeight="1" x14ac:dyDescent="0.2">
      <c r="A24" s="32"/>
      <c r="B24" s="77"/>
      <c r="C24" s="77"/>
      <c r="D24" s="77"/>
      <c r="E24" s="77"/>
      <c r="F24" s="77"/>
      <c r="G24" s="77"/>
      <c r="H24" s="77"/>
    </row>
    <row r="25" spans="1:8" ht="12" customHeight="1" x14ac:dyDescent="0.2">
      <c r="A25" s="32"/>
      <c r="B25" s="77"/>
      <c r="C25" s="77"/>
      <c r="D25" s="77"/>
      <c r="E25" s="77"/>
      <c r="F25" s="77"/>
      <c r="G25" s="77"/>
      <c r="H25" s="77"/>
    </row>
    <row r="26" spans="1:8" ht="12" customHeight="1" x14ac:dyDescent="0.2"/>
    <row r="27" spans="1:8" ht="12" customHeight="1" x14ac:dyDescent="0.2">
      <c r="A27" s="430" t="s">
        <v>277</v>
      </c>
      <c r="B27" s="430"/>
      <c r="C27" s="430"/>
      <c r="D27" s="430"/>
      <c r="E27" s="430"/>
      <c r="F27" s="430"/>
      <c r="G27" s="430"/>
      <c r="H27" s="430"/>
    </row>
    <row r="28" spans="1:8" ht="12" customHeight="1" x14ac:dyDescent="0.2">
      <c r="A28" s="87" t="s">
        <v>279</v>
      </c>
    </row>
    <row r="29" spans="1:8" ht="12" customHeight="1" x14ac:dyDescent="0.2">
      <c r="A29" s="32" t="s">
        <v>281</v>
      </c>
    </row>
    <row r="30" spans="1:8" ht="12.75" x14ac:dyDescent="0.2">
      <c r="A30" s="158"/>
      <c r="B30" s="32"/>
      <c r="C30" s="32"/>
      <c r="D30" s="32"/>
      <c r="E30" s="32"/>
      <c r="F30" s="32"/>
      <c r="G30" s="32"/>
      <c r="H30" s="32"/>
    </row>
    <row r="31" spans="1:8" x14ac:dyDescent="0.2">
      <c r="A31" s="32"/>
      <c r="B31" s="77"/>
      <c r="C31" s="77"/>
      <c r="D31" s="77"/>
      <c r="E31" s="77"/>
      <c r="F31" s="77"/>
      <c r="G31" s="77"/>
      <c r="H31" s="77"/>
    </row>
    <row r="32" spans="1:8" x14ac:dyDescent="0.2">
      <c r="B32" s="32"/>
      <c r="C32" s="32"/>
      <c r="D32" s="32"/>
      <c r="E32" s="32"/>
      <c r="F32" s="32"/>
      <c r="G32" s="32"/>
      <c r="H32" s="32"/>
    </row>
    <row r="33" spans="1:8" ht="12.75" x14ac:dyDescent="0.2">
      <c r="A33" s="158"/>
      <c r="B33" s="32"/>
      <c r="C33" s="32"/>
      <c r="D33" s="32"/>
      <c r="E33" s="32"/>
      <c r="F33" s="32"/>
      <c r="G33" s="32"/>
      <c r="H33" s="32"/>
    </row>
    <row r="34" spans="1:8" x14ac:dyDescent="0.2">
      <c r="A34" s="32"/>
      <c r="B34" s="172"/>
      <c r="C34" s="172"/>
      <c r="D34" s="172"/>
      <c r="E34" s="172"/>
      <c r="F34" s="172"/>
      <c r="G34" s="172"/>
      <c r="H34" s="172"/>
    </row>
    <row r="36" spans="1:8" x14ac:dyDescent="0.2">
      <c r="A36" s="430"/>
      <c r="B36" s="430"/>
      <c r="C36" s="430"/>
      <c r="D36" s="430"/>
      <c r="E36" s="430"/>
      <c r="F36" s="430"/>
      <c r="G36" s="430"/>
      <c r="H36" s="430"/>
    </row>
  </sheetData>
  <mergeCells count="2">
    <mergeCell ref="A36:H36"/>
    <mergeCell ref="A27:H27"/>
  </mergeCells>
  <hyperlinks>
    <hyperlink ref="V3" location="Home!Print_Area" display="Return to Home page"/>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activeCell="C23" sqref="C23:G23"/>
    </sheetView>
  </sheetViews>
  <sheetFormatPr defaultRowHeight="11.25" x14ac:dyDescent="0.2"/>
  <cols>
    <col min="1" max="1" width="36.1640625" customWidth="1"/>
    <col min="2" max="2" width="15.6640625" style="15" customWidth="1"/>
    <col min="3" max="3" width="9.83203125" style="71" customWidth="1"/>
    <col min="4" max="5" width="15.6640625" customWidth="1"/>
    <col min="6" max="6" width="15.6640625" style="15" customWidth="1"/>
    <col min="7" max="7" width="9.83203125" style="71" customWidth="1"/>
    <col min="10" max="10" width="22.5" customWidth="1"/>
    <col min="17" max="17" width="21.6640625" customWidth="1"/>
  </cols>
  <sheetData>
    <row r="1" spans="1:10" ht="28.5" customHeight="1" x14ac:dyDescent="0.2"/>
    <row r="2" spans="1:10" ht="11.25" customHeight="1" thickBot="1" x14ac:dyDescent="0.25">
      <c r="A2" s="79" t="s">
        <v>435</v>
      </c>
      <c r="B2" s="89"/>
      <c r="C2" s="90"/>
      <c r="D2" s="29"/>
    </row>
    <row r="3" spans="1:10" ht="28.5" customHeight="1" thickTop="1" thickBot="1" x14ac:dyDescent="0.25">
      <c r="J3" s="75" t="s">
        <v>75</v>
      </c>
    </row>
    <row r="4" spans="1:10" ht="12" thickTop="1" x14ac:dyDescent="0.2"/>
    <row r="7" spans="1:10" x14ac:dyDescent="0.2">
      <c r="A7" s="91"/>
    </row>
    <row r="35" ht="9.75" customHeight="1" x14ac:dyDescent="0.2"/>
  </sheetData>
  <hyperlinks>
    <hyperlink ref="J3"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8"/>
  <sheetViews>
    <sheetView showGridLines="0" zoomScale="90" zoomScaleNormal="90" workbookViewId="0">
      <selection activeCell="C23" sqref="C23:G23"/>
    </sheetView>
  </sheetViews>
  <sheetFormatPr defaultRowHeight="11.25" x14ac:dyDescent="0.2"/>
  <cols>
    <col min="1" max="1" width="41" customWidth="1"/>
    <col min="2" max="2" width="20.1640625" style="15" customWidth="1"/>
    <col min="3" max="3" width="15" style="71" customWidth="1"/>
    <col min="4" max="4" width="20.1640625" customWidth="1"/>
    <col min="5" max="5" width="20.1640625" style="15" customWidth="1"/>
    <col min="6" max="6" width="15" style="71" customWidth="1"/>
    <col min="16" max="16" width="21.6640625" customWidth="1"/>
  </cols>
  <sheetData>
    <row r="1" spans="1:16" ht="28.5" customHeight="1" x14ac:dyDescent="0.2">
      <c r="A1" s="29"/>
      <c r="B1" s="89"/>
      <c r="C1" s="90"/>
      <c r="D1" s="29"/>
    </row>
    <row r="2" spans="1:16" ht="11.25" customHeight="1" x14ac:dyDescent="0.2">
      <c r="A2" s="79" t="s">
        <v>500</v>
      </c>
      <c r="B2" s="264"/>
      <c r="C2" s="265"/>
      <c r="D2" s="29"/>
      <c r="E2" s="89"/>
      <c r="F2" s="90"/>
      <c r="G2" s="29"/>
    </row>
    <row r="3" spans="1:16" ht="11.25" customHeight="1" thickBot="1" x14ac:dyDescent="0.25">
      <c r="A3" s="29"/>
      <c r="B3" s="89"/>
      <c r="C3" s="90"/>
      <c r="D3" s="29"/>
    </row>
    <row r="4" spans="1:16" s="14" customFormat="1" ht="25.5" customHeight="1" thickTop="1" thickBot="1" x14ac:dyDescent="0.25">
      <c r="A4" s="93" t="s">
        <v>106</v>
      </c>
      <c r="B4" s="70" t="s">
        <v>107</v>
      </c>
      <c r="C4" s="72" t="s">
        <v>108</v>
      </c>
      <c r="D4" s="70" t="s">
        <v>109</v>
      </c>
      <c r="E4" s="70" t="s">
        <v>110</v>
      </c>
      <c r="F4" s="72" t="s">
        <v>111</v>
      </c>
      <c r="P4" s="75" t="s">
        <v>75</v>
      </c>
    </row>
    <row r="6" spans="1:16" ht="12.75" customHeight="1" x14ac:dyDescent="0.2">
      <c r="A6" s="32" t="s">
        <v>140</v>
      </c>
      <c r="B6" s="361">
        <v>66342037</v>
      </c>
      <c r="C6" s="90">
        <f>B6/$B$18</f>
        <v>0.56567845317120058</v>
      </c>
      <c r="D6" s="361"/>
      <c r="E6" s="73">
        <v>66342037</v>
      </c>
      <c r="F6" s="71">
        <f>E6/$E$18</f>
        <v>0.56540405465780841</v>
      </c>
    </row>
    <row r="7" spans="1:16" ht="6.75" customHeight="1" x14ac:dyDescent="0.2">
      <c r="B7" s="361"/>
      <c r="C7" s="90"/>
      <c r="D7" s="29"/>
      <c r="E7" s="73"/>
    </row>
    <row r="8" spans="1:16" ht="12.75" customHeight="1" x14ac:dyDescent="0.2">
      <c r="A8" s="32" t="s">
        <v>266</v>
      </c>
      <c r="B8" s="361">
        <v>5297087</v>
      </c>
      <c r="C8" s="90">
        <f t="shared" ref="C8:C18" si="0">B8/$B$18</f>
        <v>4.516665625556953E-2</v>
      </c>
      <c r="D8" s="29"/>
      <c r="E8" s="73">
        <v>5297087</v>
      </c>
      <c r="F8" s="71">
        <f t="shared" ref="F8:F18" si="1">E8/$E$18</f>
        <v>4.5144746877084377E-2</v>
      </c>
    </row>
    <row r="9" spans="1:16" ht="6.75" customHeight="1" x14ac:dyDescent="0.2">
      <c r="B9" s="361"/>
      <c r="C9" s="90"/>
      <c r="D9" s="29"/>
      <c r="E9" s="73"/>
    </row>
    <row r="10" spans="1:16" ht="12.75" customHeight="1" x14ac:dyDescent="0.2">
      <c r="A10" s="32" t="s">
        <v>151</v>
      </c>
      <c r="B10" s="361">
        <v>3832819</v>
      </c>
      <c r="C10" s="90">
        <f t="shared" si="0"/>
        <v>3.2681286575586874E-2</v>
      </c>
      <c r="D10" s="29"/>
      <c r="E10" s="73">
        <v>3832819</v>
      </c>
      <c r="F10" s="71">
        <f t="shared" si="1"/>
        <v>3.2665433582774774E-2</v>
      </c>
    </row>
    <row r="11" spans="1:16" ht="6.75" customHeight="1" x14ac:dyDescent="0.2">
      <c r="B11" s="361"/>
      <c r="C11" s="90"/>
      <c r="D11" s="29"/>
      <c r="E11" s="73"/>
    </row>
    <row r="12" spans="1:16" ht="12.75" customHeight="1" x14ac:dyDescent="0.2">
      <c r="A12" s="32" t="s">
        <v>267</v>
      </c>
      <c r="B12" s="361">
        <v>374926</v>
      </c>
      <c r="C12" s="90">
        <f t="shared" si="0"/>
        <v>3.1968804294276575E-3</v>
      </c>
      <c r="D12" s="361">
        <v>56917</v>
      </c>
      <c r="E12" s="73">
        <f>B12+D12</f>
        <v>431843</v>
      </c>
      <c r="F12" s="71">
        <f t="shared" si="1"/>
        <v>3.6804082933961156E-3</v>
      </c>
    </row>
    <row r="13" spans="1:16" ht="6.75" customHeight="1" x14ac:dyDescent="0.2">
      <c r="B13" s="361"/>
      <c r="C13" s="90"/>
      <c r="D13" s="29"/>
      <c r="E13" s="73"/>
    </row>
    <row r="14" spans="1:16" ht="12.75" customHeight="1" x14ac:dyDescent="0.2">
      <c r="A14" s="32" t="s">
        <v>434</v>
      </c>
      <c r="B14" s="361">
        <v>766059</v>
      </c>
      <c r="C14" s="90">
        <f t="shared" si="0"/>
        <v>6.5319530384313753E-3</v>
      </c>
      <c r="D14" s="29"/>
      <c r="E14" s="73">
        <f>B14</f>
        <v>766059</v>
      </c>
      <c r="F14" s="71">
        <f t="shared" si="1"/>
        <v>6.5287845277814732E-3</v>
      </c>
    </row>
    <row r="15" spans="1:16" ht="6.75" customHeight="1" x14ac:dyDescent="0.2">
      <c r="B15" s="361"/>
      <c r="C15" s="90"/>
      <c r="D15" s="29"/>
      <c r="E15" s="73"/>
    </row>
    <row r="16" spans="1:16" ht="12.75" customHeight="1" x14ac:dyDescent="0.2">
      <c r="A16" s="32" t="s">
        <v>246</v>
      </c>
      <c r="B16" s="361">
        <v>40665778</v>
      </c>
      <c r="C16" s="90">
        <f t="shared" si="0"/>
        <v>0.34674477052978397</v>
      </c>
      <c r="D16" s="29"/>
      <c r="E16" s="73">
        <f>B16</f>
        <v>40665778</v>
      </c>
      <c r="F16" s="71">
        <f t="shared" si="1"/>
        <v>0.34657657206115489</v>
      </c>
    </row>
    <row r="17" spans="1:8" ht="6.75" customHeight="1" x14ac:dyDescent="0.2">
      <c r="B17" s="73"/>
      <c r="E17" s="73"/>
    </row>
    <row r="18" spans="1:8" ht="12.75" customHeight="1" x14ac:dyDescent="0.2">
      <c r="A18" s="34" t="s">
        <v>33</v>
      </c>
      <c r="B18" s="45">
        <f>SUM(B6:B16)</f>
        <v>117278706</v>
      </c>
      <c r="C18" s="74">
        <f t="shared" si="0"/>
        <v>1</v>
      </c>
      <c r="D18" s="184">
        <v>68730</v>
      </c>
      <c r="E18" s="45">
        <f>SUM(E6:E16)</f>
        <v>117335623</v>
      </c>
      <c r="F18" s="74">
        <f t="shared" si="1"/>
        <v>1</v>
      </c>
    </row>
    <row r="21" spans="1:8" x14ac:dyDescent="0.2">
      <c r="B21" s="105"/>
    </row>
    <row r="22" spans="1:8" ht="14.25" customHeight="1" x14ac:dyDescent="0.2">
      <c r="A22" s="435" t="s">
        <v>442</v>
      </c>
      <c r="B22" s="435"/>
      <c r="C22" s="435"/>
      <c r="D22" s="435"/>
      <c r="E22" s="435"/>
      <c r="F22" s="435"/>
      <c r="G22" s="435"/>
      <c r="H22" s="435"/>
    </row>
    <row r="23" spans="1:8" ht="8.25" customHeight="1" x14ac:dyDescent="0.2">
      <c r="A23" s="144"/>
    </row>
    <row r="24" spans="1:8" ht="14.25" customHeight="1" x14ac:dyDescent="0.2">
      <c r="A24" s="436" t="s">
        <v>365</v>
      </c>
      <c r="B24" s="436"/>
      <c r="C24" s="436"/>
      <c r="D24" s="436"/>
      <c r="E24" s="436"/>
      <c r="F24" s="436"/>
      <c r="G24" s="436"/>
      <c r="H24" s="436"/>
    </row>
    <row r="25" spans="1:8" ht="8.25" customHeight="1" x14ac:dyDescent="0.2">
      <c r="A25" s="266"/>
      <c r="B25" s="266"/>
      <c r="C25" s="266"/>
      <c r="D25" s="266"/>
      <c r="E25" s="266"/>
      <c r="F25" s="266"/>
      <c r="G25" s="266"/>
      <c r="H25" s="266"/>
    </row>
    <row r="26" spans="1:8" ht="14.25" customHeight="1" x14ac:dyDescent="0.2">
      <c r="A26" s="435" t="s">
        <v>247</v>
      </c>
      <c r="B26" s="435"/>
      <c r="C26" s="435"/>
      <c r="D26" s="435"/>
      <c r="E26" s="435"/>
      <c r="F26" s="435"/>
      <c r="G26" s="435"/>
      <c r="H26" s="435"/>
    </row>
    <row r="27" spans="1:8" ht="8.25" customHeight="1" x14ac:dyDescent="0.2">
      <c r="A27" s="145"/>
      <c r="B27" s="145"/>
      <c r="C27" s="145"/>
      <c r="D27" s="145"/>
      <c r="E27" s="145"/>
      <c r="F27" s="145"/>
      <c r="G27" s="145"/>
      <c r="H27" s="145"/>
    </row>
    <row r="28" spans="1:8" ht="47.25" customHeight="1" x14ac:dyDescent="0.2">
      <c r="A28" s="437" t="s">
        <v>459</v>
      </c>
      <c r="B28" s="437"/>
      <c r="C28" s="437"/>
      <c r="D28" s="437"/>
      <c r="E28" s="437"/>
      <c r="F28" s="437"/>
      <c r="G28" s="437"/>
      <c r="H28" s="437"/>
    </row>
  </sheetData>
  <mergeCells count="4">
    <mergeCell ref="A22:H22"/>
    <mergeCell ref="A26:H26"/>
    <mergeCell ref="A24:H24"/>
    <mergeCell ref="A28:H28"/>
  </mergeCells>
  <hyperlinks>
    <hyperlink ref="P4" location="Home!Print_Area" display="Return to Home page"/>
  </hyperlinks>
  <printOptions horizontalCentered="1"/>
  <pageMargins left="0.5" right="0.5" top="1.5" bottom="1.25" header="0" footer="0"/>
  <pageSetup paperSize="9" scale="78" orientation="landscape" r:id="rId1"/>
  <headerFooter alignWithMargins="0">
    <oddFooter>&amp;LTelenet - Investor &amp; Analyst Toolkit&amp;RQ3 2015 Results</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Q35"/>
  <sheetViews>
    <sheetView showGridLines="0" zoomScale="90" zoomScaleNormal="90" workbookViewId="0">
      <selection activeCell="C23" sqref="C23:G23"/>
    </sheetView>
  </sheetViews>
  <sheetFormatPr defaultRowHeight="11.25" x14ac:dyDescent="0.2"/>
  <cols>
    <col min="1" max="1" width="45" style="32" customWidth="1"/>
    <col min="2" max="3" width="11.1640625" style="397" customWidth="1"/>
    <col min="4" max="4" width="10.83203125" style="32" customWidth="1"/>
    <col min="5" max="5" width="24.33203125" style="396" customWidth="1"/>
    <col min="6" max="6" width="1" style="396" hidden="1" customWidth="1"/>
    <col min="7" max="7" width="43.33203125" style="397" customWidth="1"/>
    <col min="8" max="8" width="42" style="32" customWidth="1"/>
    <col min="9" max="16" width="9.33203125" style="32"/>
    <col min="17" max="17" width="21.6640625" style="32" customWidth="1"/>
    <col min="18" max="16384" width="9.33203125" style="32"/>
  </cols>
  <sheetData>
    <row r="1" spans="1:17" ht="30.75" customHeight="1" thickTop="1" thickBot="1" x14ac:dyDescent="0.25">
      <c r="A1" s="79"/>
      <c r="B1" s="274"/>
      <c r="C1" s="274"/>
      <c r="D1" s="79"/>
      <c r="Q1" s="123" t="s">
        <v>75</v>
      </c>
    </row>
    <row r="2" spans="1:17" ht="12.75" customHeight="1" thickTop="1" x14ac:dyDescent="0.2">
      <c r="A2" s="79" t="s">
        <v>501</v>
      </c>
      <c r="B2" s="274"/>
      <c r="C2" s="274"/>
      <c r="D2" s="79"/>
      <c r="E2" s="398"/>
    </row>
    <row r="3" spans="1:17" ht="12.75" customHeight="1" x14ac:dyDescent="0.2"/>
    <row r="4" spans="1:17" ht="8.25" customHeight="1" x14ac:dyDescent="0.2">
      <c r="A4" s="226"/>
      <c r="B4" s="399"/>
      <c r="C4" s="399"/>
      <c r="D4" s="226"/>
      <c r="E4" s="400"/>
      <c r="F4" s="400"/>
      <c r="G4" s="399"/>
      <c r="H4" s="226"/>
    </row>
    <row r="5" spans="1:17" ht="12" thickBot="1" x14ac:dyDescent="0.25">
      <c r="A5" s="147" t="s">
        <v>30</v>
      </c>
      <c r="B5" s="267" t="s">
        <v>31</v>
      </c>
      <c r="C5" s="267" t="s">
        <v>73</v>
      </c>
      <c r="D5" s="267" t="s">
        <v>114</v>
      </c>
      <c r="E5" s="148" t="s">
        <v>32</v>
      </c>
      <c r="F5" s="148"/>
      <c r="G5" s="148" t="s">
        <v>113</v>
      </c>
      <c r="H5" s="148" t="s">
        <v>160</v>
      </c>
    </row>
    <row r="6" spans="1:17" x14ac:dyDescent="0.2">
      <c r="A6" s="226"/>
      <c r="B6" s="399"/>
      <c r="C6" s="399"/>
      <c r="D6" s="226"/>
      <c r="E6" s="399"/>
      <c r="F6" s="399"/>
      <c r="G6" s="399"/>
      <c r="H6" s="227"/>
    </row>
    <row r="7" spans="1:17" x14ac:dyDescent="0.2">
      <c r="A7" s="228" t="s">
        <v>245</v>
      </c>
      <c r="B7" s="399"/>
      <c r="C7" s="399"/>
      <c r="D7" s="226"/>
      <c r="E7" s="399"/>
      <c r="F7" s="401"/>
      <c r="G7" s="399"/>
      <c r="H7" s="227"/>
    </row>
    <row r="8" spans="1:17" ht="5.25" customHeight="1" x14ac:dyDescent="0.2">
      <c r="A8" s="226"/>
      <c r="B8" s="399"/>
      <c r="C8" s="399"/>
      <c r="D8" s="226"/>
      <c r="E8" s="399"/>
      <c r="F8" s="401"/>
      <c r="G8" s="399"/>
      <c r="H8" s="227"/>
    </row>
    <row r="9" spans="1:17" x14ac:dyDescent="0.2">
      <c r="A9" s="157" t="s">
        <v>334</v>
      </c>
      <c r="B9" s="229">
        <v>474.08449955000003</v>
      </c>
      <c r="C9" s="229">
        <v>474.08449955000003</v>
      </c>
      <c r="D9" s="231">
        <v>0</v>
      </c>
      <c r="E9" s="232" t="s">
        <v>335</v>
      </c>
      <c r="F9" s="227"/>
      <c r="G9" s="402" t="s">
        <v>421</v>
      </c>
      <c r="H9" s="227" t="s">
        <v>412</v>
      </c>
    </row>
    <row r="10" spans="1:17" ht="5.25" customHeight="1" x14ac:dyDescent="0.2">
      <c r="A10" s="157"/>
      <c r="B10" s="229"/>
      <c r="C10" s="229"/>
      <c r="D10" s="231"/>
      <c r="E10" s="227"/>
      <c r="F10" s="227"/>
      <c r="G10" s="227"/>
      <c r="H10" s="227"/>
    </row>
    <row r="11" spans="1:17" x14ac:dyDescent="0.2">
      <c r="A11" s="157" t="s">
        <v>336</v>
      </c>
      <c r="B11" s="229">
        <v>882.91550045000008</v>
      </c>
      <c r="C11" s="229">
        <v>882.91550045000008</v>
      </c>
      <c r="D11" s="231">
        <v>0</v>
      </c>
      <c r="E11" s="232" t="s">
        <v>337</v>
      </c>
      <c r="F11" s="227"/>
      <c r="G11" s="402" t="s">
        <v>422</v>
      </c>
      <c r="H11" s="227" t="s">
        <v>412</v>
      </c>
    </row>
    <row r="12" spans="1:17" ht="5.25" customHeight="1" x14ac:dyDescent="0.2">
      <c r="A12" s="157"/>
      <c r="B12" s="229"/>
      <c r="C12" s="230"/>
      <c r="D12" s="231"/>
      <c r="E12" s="232"/>
      <c r="F12" s="227"/>
      <c r="G12" s="402"/>
      <c r="H12" s="227"/>
    </row>
    <row r="13" spans="1:17" x14ac:dyDescent="0.2">
      <c r="A13" s="157" t="s">
        <v>433</v>
      </c>
      <c r="B13" s="229">
        <v>800</v>
      </c>
      <c r="C13" s="230">
        <v>0</v>
      </c>
      <c r="D13" s="231">
        <v>800</v>
      </c>
      <c r="E13" s="374" t="s">
        <v>337</v>
      </c>
      <c r="F13" s="236"/>
      <c r="G13" s="402" t="s">
        <v>422</v>
      </c>
      <c r="H13" s="236" t="s">
        <v>163</v>
      </c>
    </row>
    <row r="14" spans="1:17" ht="5.25" customHeight="1" x14ac:dyDescent="0.2">
      <c r="A14" s="157"/>
      <c r="B14" s="403"/>
      <c r="C14" s="404"/>
      <c r="D14" s="231"/>
      <c r="E14" s="236"/>
      <c r="F14" s="236"/>
      <c r="G14" s="236"/>
      <c r="H14" s="236"/>
    </row>
    <row r="15" spans="1:17" x14ac:dyDescent="0.2">
      <c r="A15" s="157" t="s">
        <v>429</v>
      </c>
      <c r="B15" s="403">
        <v>381</v>
      </c>
      <c r="C15" s="404">
        <v>0</v>
      </c>
      <c r="D15" s="231">
        <v>381</v>
      </c>
      <c r="E15" s="374" t="s">
        <v>338</v>
      </c>
      <c r="F15" s="236">
        <v>41852</v>
      </c>
      <c r="G15" s="402" t="s">
        <v>313</v>
      </c>
      <c r="H15" s="236" t="s">
        <v>163</v>
      </c>
    </row>
    <row r="16" spans="1:17" ht="5.25" customHeight="1" x14ac:dyDescent="0.2">
      <c r="A16" s="157"/>
      <c r="B16" s="403"/>
      <c r="C16" s="404"/>
      <c r="D16" s="231"/>
      <c r="E16" s="374"/>
      <c r="F16" s="236"/>
      <c r="G16" s="402"/>
      <c r="H16" s="236"/>
    </row>
    <row r="17" spans="1:8" x14ac:dyDescent="0.2">
      <c r="A17" s="157" t="s">
        <v>430</v>
      </c>
      <c r="B17" s="403">
        <v>200</v>
      </c>
      <c r="C17" s="404">
        <v>0</v>
      </c>
      <c r="D17" s="231">
        <v>200</v>
      </c>
      <c r="E17" s="374" t="s">
        <v>431</v>
      </c>
      <c r="F17" s="236"/>
      <c r="G17" s="402" t="s">
        <v>432</v>
      </c>
      <c r="H17" s="236" t="s">
        <v>163</v>
      </c>
    </row>
    <row r="18" spans="1:8" x14ac:dyDescent="0.2">
      <c r="A18" s="157"/>
      <c r="B18" s="405"/>
      <c r="C18" s="405"/>
      <c r="D18" s="157"/>
      <c r="E18" s="405"/>
      <c r="F18" s="405"/>
      <c r="G18" s="405"/>
      <c r="H18" s="236"/>
    </row>
    <row r="19" spans="1:8" x14ac:dyDescent="0.2">
      <c r="A19" s="228" t="s">
        <v>239</v>
      </c>
      <c r="B19" s="399"/>
      <c r="C19" s="399"/>
      <c r="D19" s="226"/>
      <c r="E19" s="399"/>
      <c r="F19" s="401"/>
      <c r="G19" s="399"/>
      <c r="H19" s="227"/>
    </row>
    <row r="20" spans="1:8" ht="5.25" customHeight="1" x14ac:dyDescent="0.2">
      <c r="A20" s="226"/>
      <c r="B20" s="399"/>
      <c r="C20" s="399"/>
      <c r="D20" s="226"/>
      <c r="E20" s="399"/>
      <c r="F20" s="401"/>
      <c r="G20" s="399"/>
      <c r="H20" s="227"/>
    </row>
    <row r="21" spans="1:8" x14ac:dyDescent="0.2">
      <c r="A21" s="234" t="s">
        <v>240</v>
      </c>
      <c r="B21" s="403">
        <v>300</v>
      </c>
      <c r="C21" s="404">
        <v>300</v>
      </c>
      <c r="D21" s="231">
        <v>0</v>
      </c>
      <c r="E21" s="227" t="s">
        <v>158</v>
      </c>
      <c r="F21" s="227"/>
      <c r="G21" s="402" t="s">
        <v>314</v>
      </c>
      <c r="H21" s="227" t="s">
        <v>161</v>
      </c>
    </row>
    <row r="22" spans="1:8" ht="5.25" customHeight="1" x14ac:dyDescent="0.2">
      <c r="A22" s="235"/>
      <c r="B22" s="403"/>
      <c r="C22" s="404"/>
      <c r="D22" s="231"/>
      <c r="E22" s="227"/>
      <c r="F22" s="227"/>
      <c r="G22" s="227"/>
      <c r="H22" s="227"/>
    </row>
    <row r="23" spans="1:8" x14ac:dyDescent="0.2">
      <c r="A23" s="234" t="s">
        <v>243</v>
      </c>
      <c r="B23" s="403">
        <v>450</v>
      </c>
      <c r="C23" s="404">
        <v>450</v>
      </c>
      <c r="D23" s="231">
        <v>0</v>
      </c>
      <c r="E23" s="232" t="s">
        <v>227</v>
      </c>
      <c r="F23" s="227"/>
      <c r="G23" s="402" t="s">
        <v>315</v>
      </c>
      <c r="H23" s="236" t="s">
        <v>161</v>
      </c>
    </row>
    <row r="24" spans="1:8" ht="5.25" customHeight="1" x14ac:dyDescent="0.2">
      <c r="A24" s="234"/>
      <c r="B24" s="403"/>
      <c r="C24" s="404"/>
      <c r="D24" s="231"/>
      <c r="E24" s="232"/>
      <c r="F24" s="227"/>
      <c r="G24" s="227"/>
      <c r="H24" s="236"/>
    </row>
    <row r="25" spans="1:8" x14ac:dyDescent="0.2">
      <c r="A25" s="234" t="s">
        <v>244</v>
      </c>
      <c r="B25" s="403">
        <v>250</v>
      </c>
      <c r="C25" s="404">
        <v>250</v>
      </c>
      <c r="D25" s="231">
        <v>0</v>
      </c>
      <c r="E25" s="232" t="s">
        <v>228</v>
      </c>
      <c r="F25" s="227"/>
      <c r="G25" s="402" t="s">
        <v>316</v>
      </c>
      <c r="H25" s="236" t="s">
        <v>161</v>
      </c>
    </row>
    <row r="26" spans="1:8" ht="6" customHeight="1" x14ac:dyDescent="0.2">
      <c r="A26" s="234"/>
      <c r="B26" s="403"/>
      <c r="C26" s="404"/>
      <c r="D26" s="231"/>
      <c r="E26" s="232"/>
      <c r="F26" s="227"/>
      <c r="G26" s="402"/>
      <c r="H26" s="236"/>
    </row>
    <row r="27" spans="1:8" x14ac:dyDescent="0.2">
      <c r="A27" s="234" t="s">
        <v>438</v>
      </c>
      <c r="B27" s="403">
        <v>530</v>
      </c>
      <c r="C27" s="404">
        <v>530</v>
      </c>
      <c r="D27" s="231">
        <v>0</v>
      </c>
      <c r="E27" s="232" t="s">
        <v>439</v>
      </c>
      <c r="F27" s="227"/>
      <c r="G27" s="402" t="s">
        <v>440</v>
      </c>
      <c r="H27" s="236" t="s">
        <v>441</v>
      </c>
    </row>
    <row r="28" spans="1:8" x14ac:dyDescent="0.2">
      <c r="A28" s="226"/>
      <c r="B28" s="399"/>
      <c r="C28" s="399"/>
      <c r="D28" s="233"/>
      <c r="E28" s="399"/>
      <c r="F28" s="399"/>
      <c r="G28" s="399"/>
      <c r="H28" s="227"/>
    </row>
    <row r="29" spans="1:8" x14ac:dyDescent="0.2">
      <c r="A29" s="228" t="s">
        <v>242</v>
      </c>
      <c r="B29" s="399"/>
      <c r="C29" s="399"/>
      <c r="D29" s="226"/>
      <c r="E29" s="399"/>
      <c r="F29" s="401"/>
      <c r="G29" s="399"/>
      <c r="H29" s="227"/>
    </row>
    <row r="30" spans="1:8" ht="5.25" customHeight="1" x14ac:dyDescent="0.2">
      <c r="A30" s="226"/>
      <c r="B30" s="399"/>
      <c r="C30" s="399"/>
      <c r="D30" s="226"/>
      <c r="E30" s="399"/>
      <c r="F30" s="401"/>
      <c r="G30" s="399"/>
      <c r="H30" s="227"/>
    </row>
    <row r="31" spans="1:8" x14ac:dyDescent="0.2">
      <c r="A31" s="234" t="s">
        <v>241</v>
      </c>
      <c r="B31" s="403">
        <v>400</v>
      </c>
      <c r="C31" s="404">
        <v>400</v>
      </c>
      <c r="D31" s="231">
        <v>0</v>
      </c>
      <c r="E31" s="227" t="s">
        <v>159</v>
      </c>
      <c r="F31" s="227"/>
      <c r="G31" s="402" t="s">
        <v>317</v>
      </c>
      <c r="H31" s="227" t="s">
        <v>162</v>
      </c>
    </row>
    <row r="32" spans="1:8" x14ac:dyDescent="0.2">
      <c r="A32" s="235"/>
      <c r="B32" s="403"/>
      <c r="C32" s="404"/>
      <c r="D32" s="231"/>
      <c r="E32" s="227"/>
      <c r="F32" s="227"/>
      <c r="G32" s="227"/>
      <c r="H32" s="227"/>
    </row>
    <row r="33" spans="1:8" x14ac:dyDescent="0.2">
      <c r="A33" s="156" t="s">
        <v>370</v>
      </c>
      <c r="B33" s="156">
        <v>4668</v>
      </c>
      <c r="C33" s="156">
        <v>3287</v>
      </c>
      <c r="D33" s="156">
        <v>1381</v>
      </c>
      <c r="E33" s="156"/>
      <c r="F33" s="156"/>
      <c r="G33" s="156"/>
      <c r="H33" s="156"/>
    </row>
    <row r="35" spans="1:8" x14ac:dyDescent="0.2">
      <c r="B35" s="406"/>
      <c r="C35" s="406"/>
      <c r="D35" s="406"/>
    </row>
  </sheetData>
  <phoneticPr fontId="2" type="noConversion"/>
  <hyperlinks>
    <hyperlink ref="Q1" location="Home!Print_Area" display="Return to Home page"/>
  </hyperlinks>
  <printOptions horizontalCentered="1"/>
  <pageMargins left="0.5" right="0.5" top="1.5" bottom="1.25" header="0" footer="0"/>
  <pageSetup paperSize="9" scale="76" orientation="landscape" r:id="rId1"/>
  <headerFooter alignWithMargins="0">
    <oddFooter>&amp;LTelenet - Investor &amp; Analyst Toolkit&amp;RQ3 2015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49"/>
  <sheetViews>
    <sheetView showGridLines="0" zoomScale="90" zoomScaleNormal="90" workbookViewId="0">
      <selection activeCell="K2" sqref="K2"/>
    </sheetView>
  </sheetViews>
  <sheetFormatPr defaultRowHeight="11.25" x14ac:dyDescent="0.2"/>
  <cols>
    <col min="1" max="1" width="29.6640625" style="119" customWidth="1"/>
    <col min="2" max="2" width="28.1640625" style="120" customWidth="1"/>
    <col min="3" max="3" width="40.5" style="120" customWidth="1"/>
    <col min="4" max="10" width="9.33203125" style="119"/>
    <col min="11" max="11" width="21.6640625" style="119" customWidth="1"/>
    <col min="12" max="16384" width="9.33203125" style="119"/>
  </cols>
  <sheetData>
    <row r="1" spans="1:11" ht="28.5" customHeight="1" thickBot="1" x14ac:dyDescent="0.25"/>
    <row r="2" spans="1:11" s="122" customFormat="1" ht="25.5" customHeight="1" thickTop="1" thickBot="1" x14ac:dyDescent="0.25">
      <c r="A2" s="121" t="s">
        <v>179</v>
      </c>
      <c r="B2" s="121" t="s">
        <v>180</v>
      </c>
      <c r="C2" s="121" t="s">
        <v>181</v>
      </c>
      <c r="K2" s="123" t="s">
        <v>75</v>
      </c>
    </row>
    <row r="3" spans="1:11" x14ac:dyDescent="0.2">
      <c r="A3" s="124"/>
      <c r="B3" s="275"/>
      <c r="C3" s="275"/>
    </row>
    <row r="4" spans="1:11" s="124" customFormat="1" x14ac:dyDescent="0.2">
      <c r="A4" s="124" t="s">
        <v>213</v>
      </c>
      <c r="B4" s="356" t="s">
        <v>210</v>
      </c>
      <c r="C4" s="29" t="s">
        <v>214</v>
      </c>
    </row>
    <row r="5" spans="1:11" s="124" customFormat="1" ht="4.5" customHeight="1" x14ac:dyDescent="0.2">
      <c r="B5" s="275"/>
      <c r="C5" s="356"/>
    </row>
    <row r="6" spans="1:11" s="124" customFormat="1" x14ac:dyDescent="0.2">
      <c r="A6" s="124" t="s">
        <v>182</v>
      </c>
      <c r="B6" s="356" t="s">
        <v>372</v>
      </c>
      <c r="C6" s="29" t="s">
        <v>373</v>
      </c>
    </row>
    <row r="7" spans="1:11" s="237" customFormat="1" ht="4.5" customHeight="1" x14ac:dyDescent="0.2">
      <c r="A7" s="237">
        <v>0</v>
      </c>
      <c r="B7" s="357">
        <v>0</v>
      </c>
      <c r="C7" s="356"/>
    </row>
    <row r="8" spans="1:11" s="124" customFormat="1" x14ac:dyDescent="0.2">
      <c r="A8" s="124" t="s">
        <v>183</v>
      </c>
      <c r="B8" s="356" t="s">
        <v>374</v>
      </c>
      <c r="C8" s="356" t="s">
        <v>378</v>
      </c>
    </row>
    <row r="9" spans="1:11" s="237" customFormat="1" ht="4.5" customHeight="1" x14ac:dyDescent="0.2">
      <c r="A9" s="237">
        <v>0</v>
      </c>
      <c r="B9" s="357">
        <v>0</v>
      </c>
      <c r="C9" s="356"/>
    </row>
    <row r="10" spans="1:11" s="124" customFormat="1" x14ac:dyDescent="0.2">
      <c r="A10" s="124" t="s">
        <v>184</v>
      </c>
      <c r="B10" s="356" t="s">
        <v>375</v>
      </c>
      <c r="C10" s="356" t="s">
        <v>376</v>
      </c>
    </row>
    <row r="11" spans="1:11" s="237" customFormat="1" ht="4.5" customHeight="1" x14ac:dyDescent="0.2">
      <c r="A11" s="237">
        <v>0</v>
      </c>
      <c r="B11" s="357">
        <v>0</v>
      </c>
      <c r="C11" s="356"/>
    </row>
    <row r="12" spans="1:11" s="124" customFormat="1" x14ac:dyDescent="0.2">
      <c r="A12" s="124" t="s">
        <v>185</v>
      </c>
      <c r="B12" s="356" t="s">
        <v>186</v>
      </c>
      <c r="C12" s="356" t="s">
        <v>187</v>
      </c>
    </row>
    <row r="13" spans="1:11" s="124" customFormat="1" ht="3.75" customHeight="1" x14ac:dyDescent="0.2">
      <c r="B13" s="356"/>
      <c r="C13" s="356"/>
    </row>
    <row r="14" spans="1:11" s="124" customFormat="1" x14ac:dyDescent="0.2">
      <c r="A14" s="124" t="s">
        <v>448</v>
      </c>
      <c r="B14" s="356" t="s">
        <v>205</v>
      </c>
      <c r="C14" s="356" t="s">
        <v>206</v>
      </c>
    </row>
    <row r="15" spans="1:11" s="237" customFormat="1" ht="4.5" customHeight="1" x14ac:dyDescent="0.2">
      <c r="A15" s="237">
        <v>0</v>
      </c>
      <c r="B15" s="357">
        <v>0</v>
      </c>
      <c r="C15" s="356"/>
    </row>
    <row r="16" spans="1:11" s="124" customFormat="1" x14ac:dyDescent="0.2">
      <c r="A16" s="124" t="s">
        <v>188</v>
      </c>
      <c r="B16" s="356" t="s">
        <v>189</v>
      </c>
      <c r="C16" s="356" t="s">
        <v>190</v>
      </c>
    </row>
    <row r="17" spans="1:3" s="237" customFormat="1" ht="4.5" customHeight="1" x14ac:dyDescent="0.2">
      <c r="A17" s="237">
        <v>0</v>
      </c>
      <c r="B17" s="357">
        <v>0</v>
      </c>
      <c r="C17" s="356"/>
    </row>
    <row r="18" spans="1:3" s="124" customFormat="1" x14ac:dyDescent="0.2">
      <c r="A18" s="124" t="s">
        <v>191</v>
      </c>
      <c r="B18" s="386" t="s">
        <v>449</v>
      </c>
      <c r="C18" s="356" t="s">
        <v>450</v>
      </c>
    </row>
    <row r="19" spans="1:3" s="237" customFormat="1" ht="4.5" customHeight="1" x14ac:dyDescent="0.2">
      <c r="A19" s="237">
        <v>0</v>
      </c>
      <c r="B19" s="357">
        <v>0</v>
      </c>
      <c r="C19" s="356"/>
    </row>
    <row r="20" spans="1:3" s="124" customFormat="1" x14ac:dyDescent="0.2">
      <c r="A20" s="124" t="s">
        <v>192</v>
      </c>
      <c r="B20" s="356" t="s">
        <v>193</v>
      </c>
      <c r="C20" s="356" t="s">
        <v>194</v>
      </c>
    </row>
    <row r="21" spans="1:3" s="237" customFormat="1" ht="4.5" customHeight="1" x14ac:dyDescent="0.2">
      <c r="A21" s="237">
        <v>0</v>
      </c>
      <c r="B21" s="357">
        <v>0</v>
      </c>
      <c r="C21" s="356"/>
    </row>
    <row r="22" spans="1:3" s="124" customFormat="1" x14ac:dyDescent="0.2">
      <c r="A22" s="124" t="s">
        <v>195</v>
      </c>
      <c r="B22" s="356" t="s">
        <v>196</v>
      </c>
      <c r="C22" s="356" t="s">
        <v>197</v>
      </c>
    </row>
    <row r="23" spans="1:3" s="237" customFormat="1" ht="4.5" customHeight="1" x14ac:dyDescent="0.2">
      <c r="A23" s="237">
        <v>0</v>
      </c>
      <c r="B23" s="357">
        <v>0</v>
      </c>
      <c r="C23" s="356"/>
    </row>
    <row r="24" spans="1:3" s="124" customFormat="1" x14ac:dyDescent="0.2">
      <c r="A24" s="124" t="s">
        <v>198</v>
      </c>
      <c r="B24" s="356" t="s">
        <v>199</v>
      </c>
      <c r="C24" s="356" t="s">
        <v>200</v>
      </c>
    </row>
    <row r="25" spans="1:3" s="237" customFormat="1" ht="4.5" customHeight="1" x14ac:dyDescent="0.2">
      <c r="A25" s="237">
        <v>0</v>
      </c>
      <c r="B25" s="357">
        <v>0</v>
      </c>
      <c r="C25" s="356"/>
    </row>
    <row r="26" spans="1:3" s="124" customFormat="1" x14ac:dyDescent="0.2">
      <c r="A26" s="124" t="s">
        <v>201</v>
      </c>
      <c r="B26" s="356" t="s">
        <v>339</v>
      </c>
      <c r="C26" s="356" t="s">
        <v>340</v>
      </c>
    </row>
    <row r="27" spans="1:3" s="124" customFormat="1" ht="4.5" customHeight="1" x14ac:dyDescent="0.2">
      <c r="B27" s="356"/>
      <c r="C27" s="356"/>
    </row>
    <row r="28" spans="1:3" s="124" customFormat="1" x14ac:dyDescent="0.2">
      <c r="A28" s="124" t="s">
        <v>203</v>
      </c>
      <c r="B28" s="356" t="s">
        <v>230</v>
      </c>
      <c r="C28" s="356" t="s">
        <v>229</v>
      </c>
    </row>
    <row r="29" spans="1:3" s="124" customFormat="1" ht="4.5" customHeight="1" x14ac:dyDescent="0.2">
      <c r="B29" s="356"/>
      <c r="C29" s="356"/>
    </row>
    <row r="30" spans="1:3" s="124" customFormat="1" x14ac:dyDescent="0.2">
      <c r="A30" s="124" t="s">
        <v>290</v>
      </c>
      <c r="B30" s="356" t="s">
        <v>218</v>
      </c>
      <c r="C30" s="356" t="s">
        <v>219</v>
      </c>
    </row>
    <row r="31" spans="1:3" s="237" customFormat="1" ht="4.5" customHeight="1" x14ac:dyDescent="0.2">
      <c r="A31" s="237">
        <v>0</v>
      </c>
      <c r="B31" s="357">
        <v>0</v>
      </c>
      <c r="C31" s="356"/>
    </row>
    <row r="32" spans="1:3" s="237" customFormat="1" ht="11.25" customHeight="1" x14ac:dyDescent="0.2">
      <c r="A32" s="124" t="s">
        <v>202</v>
      </c>
      <c r="B32" s="157" t="s">
        <v>341</v>
      </c>
      <c r="C32" s="356" t="s">
        <v>342</v>
      </c>
    </row>
    <row r="33" spans="1:3" s="237" customFormat="1" ht="4.5" customHeight="1" x14ac:dyDescent="0.2">
      <c r="B33" s="357"/>
      <c r="C33" s="356"/>
    </row>
    <row r="34" spans="1:3" s="124" customFormat="1" x14ac:dyDescent="0.2">
      <c r="A34" s="124" t="s">
        <v>215</v>
      </c>
      <c r="B34" s="356" t="s">
        <v>216</v>
      </c>
      <c r="C34" s="29" t="s">
        <v>217</v>
      </c>
    </row>
    <row r="35" spans="1:3" s="237" customFormat="1" ht="4.5" customHeight="1" x14ac:dyDescent="0.2">
      <c r="A35" s="237">
        <v>0</v>
      </c>
      <c r="B35" s="357">
        <v>0</v>
      </c>
      <c r="C35" s="356"/>
    </row>
    <row r="36" spans="1:3" s="124" customFormat="1" x14ac:dyDescent="0.2">
      <c r="A36" s="124" t="s">
        <v>204</v>
      </c>
      <c r="B36" s="356" t="s">
        <v>572</v>
      </c>
      <c r="C36" s="356" t="s">
        <v>573</v>
      </c>
    </row>
    <row r="37" spans="1:3" s="124" customFormat="1" ht="4.5" customHeight="1" x14ac:dyDescent="0.2">
      <c r="B37" s="356"/>
      <c r="C37" s="356"/>
    </row>
    <row r="38" spans="1:3" s="124" customFormat="1" x14ac:dyDescent="0.2">
      <c r="A38" s="124" t="s">
        <v>321</v>
      </c>
      <c r="B38" s="358" t="s">
        <v>357</v>
      </c>
      <c r="C38" s="356" t="s">
        <v>318</v>
      </c>
    </row>
    <row r="39" spans="1:3" s="237" customFormat="1" ht="4.5" customHeight="1" x14ac:dyDescent="0.2">
      <c r="A39" s="237">
        <v>0</v>
      </c>
      <c r="B39" s="357">
        <v>0</v>
      </c>
      <c r="C39" s="356"/>
    </row>
    <row r="40" spans="1:3" s="237" customFormat="1" ht="12" customHeight="1" x14ac:dyDescent="0.2">
      <c r="A40" s="157" t="s">
        <v>574</v>
      </c>
      <c r="B40" s="386" t="s">
        <v>575</v>
      </c>
      <c r="C40" s="356" t="s">
        <v>576</v>
      </c>
    </row>
    <row r="41" spans="1:3" s="237" customFormat="1" ht="4.5" customHeight="1" x14ac:dyDescent="0.2">
      <c r="B41" s="357"/>
      <c r="C41" s="356"/>
    </row>
    <row r="42" spans="1:3" s="124" customFormat="1" x14ac:dyDescent="0.2">
      <c r="A42" s="124" t="s">
        <v>207</v>
      </c>
      <c r="B42" s="356" t="s">
        <v>208</v>
      </c>
      <c r="C42" s="356" t="s">
        <v>209</v>
      </c>
    </row>
    <row r="43" spans="1:3" s="124" customFormat="1" ht="4.5" customHeight="1" x14ac:dyDescent="0.2">
      <c r="B43" s="356"/>
      <c r="C43" s="356"/>
    </row>
    <row r="44" spans="1:3" s="124" customFormat="1" x14ac:dyDescent="0.2">
      <c r="A44" s="124" t="s">
        <v>358</v>
      </c>
      <c r="B44" s="124" t="s">
        <v>359</v>
      </c>
      <c r="C44" s="124" t="s">
        <v>360</v>
      </c>
    </row>
    <row r="45" spans="1:3" s="124" customFormat="1" ht="4.5" customHeight="1" x14ac:dyDescent="0.2"/>
    <row r="46" spans="1:3" s="124" customFormat="1" x14ac:dyDescent="0.2">
      <c r="A46" s="124" t="s">
        <v>319</v>
      </c>
      <c r="B46" s="356" t="s">
        <v>322</v>
      </c>
      <c r="C46" s="356" t="s">
        <v>320</v>
      </c>
    </row>
    <row r="47" spans="1:3" ht="3.75" customHeight="1" x14ac:dyDescent="0.2">
      <c r="A47" s="124"/>
      <c r="B47" s="275"/>
      <c r="C47" s="275"/>
    </row>
    <row r="48" spans="1:3" x14ac:dyDescent="0.2">
      <c r="A48" s="124" t="s">
        <v>211</v>
      </c>
      <c r="B48" s="356" t="s">
        <v>361</v>
      </c>
      <c r="C48" s="356" t="s">
        <v>362</v>
      </c>
    </row>
    <row r="49" spans="1:3" x14ac:dyDescent="0.2">
      <c r="A49" s="124"/>
      <c r="B49" s="275"/>
      <c r="C49" s="275"/>
    </row>
  </sheetData>
  <hyperlinks>
    <hyperlink ref="K2" location="Home!Print_Area" display="Return to Home page"/>
    <hyperlink ref="C18" r:id="rId1"/>
    <hyperlink ref="C36" r:id="rId2"/>
    <hyperlink ref="C40" r:id="rId3"/>
  </hyperlinks>
  <printOptions horizontalCentered="1"/>
  <pageMargins left="0.5" right="0.5" top="1.5" bottom="1.25" header="0" footer="0"/>
  <pageSetup paperSize="9" scale="99" orientation="landscape" r:id="rId4"/>
  <headerFooter alignWithMargins="0">
    <oddFooter>&amp;LTelenet - Investor &amp; Analyst Toolkit&amp;RQ3 2015 Results</oddFoot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R44"/>
  <sheetViews>
    <sheetView showGridLines="0" showRuler="0" zoomScale="90" zoomScaleNormal="90" workbookViewId="0"/>
  </sheetViews>
  <sheetFormatPr defaultRowHeight="11.25" x14ac:dyDescent="0.2"/>
  <cols>
    <col min="1" max="1" width="64.5" style="146" customWidth="1"/>
    <col min="2" max="5" width="11.6640625" style="146" customWidth="1"/>
    <col min="6" max="6" width="3.33203125" style="146" customWidth="1"/>
    <col min="7" max="9" width="11.6640625" style="146" customWidth="1"/>
    <col min="10" max="10" width="3.33203125" style="146" customWidth="1"/>
    <col min="11" max="14" width="11.6640625" style="199" customWidth="1"/>
    <col min="15" max="15" width="3" style="146" customWidth="1"/>
    <col min="16" max="18" width="11.6640625" style="203" customWidth="1"/>
    <col min="19" max="16384" width="9.33203125" style="146"/>
  </cols>
  <sheetData>
    <row r="1" spans="1:18" ht="28.5" customHeight="1" x14ac:dyDescent="0.2"/>
    <row r="2" spans="1:18" ht="28.5" customHeight="1" x14ac:dyDescent="0.2">
      <c r="A2" s="277" t="s">
        <v>379</v>
      </c>
    </row>
    <row r="3" spans="1:18" ht="4.5" customHeight="1" x14ac:dyDescent="0.2"/>
    <row r="4" spans="1:18" s="150" customFormat="1" ht="25.5" customHeight="1" thickBot="1" x14ac:dyDescent="0.25">
      <c r="A4" s="147" t="s">
        <v>349</v>
      </c>
      <c r="B4" s="149" t="s">
        <v>251</v>
      </c>
      <c r="C4" s="149" t="s">
        <v>258</v>
      </c>
      <c r="D4" s="149" t="s">
        <v>291</v>
      </c>
      <c r="E4" s="149" t="s">
        <v>323</v>
      </c>
      <c r="F4" s="149"/>
      <c r="G4" s="149" t="s">
        <v>259</v>
      </c>
      <c r="H4" s="149" t="s">
        <v>292</v>
      </c>
      <c r="I4" s="149" t="s">
        <v>324</v>
      </c>
      <c r="J4" s="149"/>
      <c r="K4" s="221" t="s">
        <v>330</v>
      </c>
      <c r="L4" s="221" t="s">
        <v>343</v>
      </c>
      <c r="M4" s="221" t="s">
        <v>351</v>
      </c>
      <c r="N4" s="221" t="s">
        <v>363</v>
      </c>
      <c r="O4" s="221"/>
      <c r="P4" s="221" t="s">
        <v>344</v>
      </c>
      <c r="Q4" s="221" t="s">
        <v>352</v>
      </c>
      <c r="R4" s="221" t="s">
        <v>364</v>
      </c>
    </row>
    <row r="5" spans="1:18" ht="4.5" customHeight="1" x14ac:dyDescent="0.2"/>
    <row r="6" spans="1:18" s="152" customFormat="1" ht="12.75" customHeight="1" x14ac:dyDescent="0.2">
      <c r="A6" s="151" t="s">
        <v>100</v>
      </c>
      <c r="G6" s="192"/>
      <c r="H6" s="192"/>
      <c r="I6" s="192"/>
      <c r="K6" s="222"/>
      <c r="L6" s="222"/>
      <c r="M6" s="222"/>
      <c r="N6" s="222"/>
      <c r="P6" s="205"/>
      <c r="Q6" s="205"/>
      <c r="R6" s="205"/>
    </row>
    <row r="7" spans="1:18" s="152" customFormat="1" ht="4.5" customHeight="1" x14ac:dyDescent="0.2">
      <c r="G7" s="192"/>
      <c r="H7" s="192"/>
      <c r="I7" s="192"/>
      <c r="K7" s="222"/>
      <c r="L7" s="222"/>
      <c r="M7" s="222"/>
      <c r="N7" s="222"/>
      <c r="P7" s="205"/>
      <c r="Q7" s="205"/>
      <c r="R7" s="205"/>
    </row>
    <row r="8" spans="1:18" s="154" customFormat="1" ht="12.75" customHeight="1" x14ac:dyDescent="0.2">
      <c r="A8" s="154" t="s">
        <v>2</v>
      </c>
      <c r="B8" s="173">
        <v>78.998999999999995</v>
      </c>
      <c r="C8" s="195">
        <v>78.801000000000016</v>
      </c>
      <c r="D8" s="195">
        <v>78.519999999999982</v>
      </c>
      <c r="E8" s="195">
        <v>78.358000000000004</v>
      </c>
      <c r="F8" s="55"/>
      <c r="G8" s="189">
        <v>157.80000000000001</v>
      </c>
      <c r="H8" s="189">
        <v>236.32</v>
      </c>
      <c r="I8" s="195">
        <v>314.678</v>
      </c>
      <c r="J8" s="60"/>
      <c r="K8" s="195">
        <v>79.938999999999993</v>
      </c>
      <c r="L8" s="195">
        <v>80.568000000000012</v>
      </c>
      <c r="M8" s="195">
        <v>80.430999999999983</v>
      </c>
      <c r="N8" s="195">
        <v>80.3</v>
      </c>
      <c r="O8" s="60"/>
      <c r="P8" s="195">
        <v>160.50700000000001</v>
      </c>
      <c r="Q8" s="195">
        <v>240.93799999999999</v>
      </c>
      <c r="R8" s="195">
        <v>321.18200000000002</v>
      </c>
    </row>
    <row r="9" spans="1:18" s="154" customFormat="1" ht="12.75" customHeight="1" x14ac:dyDescent="0.2">
      <c r="A9" s="154" t="s">
        <v>3</v>
      </c>
      <c r="B9" s="174">
        <v>60.1</v>
      </c>
      <c r="C9" s="196">
        <v>59.261000000000003</v>
      </c>
      <c r="D9" s="196">
        <v>57.5</v>
      </c>
      <c r="E9" s="196">
        <v>58.805000000000007</v>
      </c>
      <c r="F9" s="55"/>
      <c r="G9" s="190">
        <v>119.361</v>
      </c>
      <c r="H9" s="189">
        <v>176.911</v>
      </c>
      <c r="I9" s="196">
        <v>235.71600000000001</v>
      </c>
      <c r="J9" s="96"/>
      <c r="K9" s="196">
        <v>58.023000000000003</v>
      </c>
      <c r="L9" s="196">
        <v>58.491999999999997</v>
      </c>
      <c r="M9" s="196">
        <v>58.107000000000014</v>
      </c>
      <c r="N9" s="196">
        <v>57.779999999999973</v>
      </c>
      <c r="O9" s="96"/>
      <c r="P9" s="196">
        <v>116.515</v>
      </c>
      <c r="Q9" s="196">
        <v>174.62200000000001</v>
      </c>
      <c r="R9" s="196">
        <v>232.40199999999999</v>
      </c>
    </row>
    <row r="10" spans="1:18" s="154" customFormat="1" ht="12.75" customHeight="1" x14ac:dyDescent="0.2">
      <c r="A10" s="154" t="s">
        <v>4</v>
      </c>
      <c r="B10" s="174">
        <v>19.492000000000001</v>
      </c>
      <c r="C10" s="196">
        <v>15.312000000000001</v>
      </c>
      <c r="D10" s="196">
        <v>12.695999999999998</v>
      </c>
      <c r="E10" s="196">
        <v>13.780000000000001</v>
      </c>
      <c r="F10" s="55"/>
      <c r="G10" s="190">
        <v>34.804000000000002</v>
      </c>
      <c r="H10" s="189">
        <v>47.5</v>
      </c>
      <c r="I10" s="196">
        <v>61.28</v>
      </c>
      <c r="J10" s="96"/>
      <c r="K10" s="196">
        <v>12.8</v>
      </c>
      <c r="L10" s="196">
        <v>11.081</v>
      </c>
      <c r="M10" s="196">
        <v>14.018999999999998</v>
      </c>
      <c r="N10" s="196">
        <v>14.5</v>
      </c>
      <c r="O10" s="96"/>
      <c r="P10" s="196">
        <v>23.881</v>
      </c>
      <c r="Q10" s="196">
        <v>37.9</v>
      </c>
      <c r="R10" s="196">
        <v>52.4</v>
      </c>
    </row>
    <row r="11" spans="1:18" s="154" customFormat="1" ht="12.75" customHeight="1" x14ac:dyDescent="0.2">
      <c r="A11" s="154" t="s">
        <v>5</v>
      </c>
      <c r="B11" s="174">
        <v>112.315</v>
      </c>
      <c r="C11" s="196">
        <v>113.185</v>
      </c>
      <c r="D11" s="196">
        <v>118.36200000000002</v>
      </c>
      <c r="E11" s="196">
        <v>125.4</v>
      </c>
      <c r="F11" s="55"/>
      <c r="G11" s="190">
        <v>225.5</v>
      </c>
      <c r="H11" s="189">
        <v>343.86200000000002</v>
      </c>
      <c r="I11" s="196">
        <v>469.334</v>
      </c>
      <c r="J11" s="96"/>
      <c r="K11" s="196">
        <v>128.03</v>
      </c>
      <c r="L11" s="196">
        <v>129.76399999999998</v>
      </c>
      <c r="M11" s="196">
        <v>131.66400000000004</v>
      </c>
      <c r="N11" s="196">
        <v>132.69999999999999</v>
      </c>
      <c r="O11" s="96"/>
      <c r="P11" s="196">
        <v>257.79399999999998</v>
      </c>
      <c r="Q11" s="196">
        <v>389.45800000000003</v>
      </c>
      <c r="R11" s="196">
        <v>522.22199999999998</v>
      </c>
    </row>
    <row r="12" spans="1:18" s="154" customFormat="1" ht="12.75" customHeight="1" x14ac:dyDescent="0.2">
      <c r="A12" s="154" t="s">
        <v>248</v>
      </c>
      <c r="B12" s="174">
        <v>111.929</v>
      </c>
      <c r="C12" s="196">
        <v>120</v>
      </c>
      <c r="D12" s="196">
        <v>119.703</v>
      </c>
      <c r="E12" s="196">
        <v>117.93599999999998</v>
      </c>
      <c r="F12" s="55"/>
      <c r="G12" s="190">
        <v>231.864</v>
      </c>
      <c r="H12" s="190">
        <v>351.56700000000001</v>
      </c>
      <c r="I12" s="196">
        <v>469.50299999999999</v>
      </c>
      <c r="J12" s="96"/>
      <c r="K12" s="196">
        <v>114.623</v>
      </c>
      <c r="L12" s="196">
        <v>118.90399999999998</v>
      </c>
      <c r="M12" s="196">
        <v>123.94999999999999</v>
      </c>
      <c r="N12" s="196">
        <v>124.9</v>
      </c>
      <c r="O12" s="96"/>
      <c r="P12" s="196">
        <v>233.52699999999999</v>
      </c>
      <c r="Q12" s="196">
        <v>357.47699999999998</v>
      </c>
      <c r="R12" s="196">
        <v>482.44600000000003</v>
      </c>
    </row>
    <row r="13" spans="1:18" s="154" customFormat="1" ht="12.75" customHeight="1" x14ac:dyDescent="0.2">
      <c r="A13" s="154" t="s">
        <v>0</v>
      </c>
      <c r="B13" s="174">
        <v>22.831</v>
      </c>
      <c r="C13" s="196">
        <v>21.369000000000003</v>
      </c>
      <c r="D13" s="196">
        <v>23.477000000000004</v>
      </c>
      <c r="E13" s="196">
        <v>23.1</v>
      </c>
      <c r="F13" s="55"/>
      <c r="G13" s="190">
        <v>44.2</v>
      </c>
      <c r="H13" s="190">
        <v>67.677000000000007</v>
      </c>
      <c r="I13" s="196">
        <v>90.778999999999996</v>
      </c>
      <c r="J13" s="96"/>
      <c r="K13" s="196">
        <v>23.459</v>
      </c>
      <c r="L13" s="196">
        <v>23.111999999999998</v>
      </c>
      <c r="M13" s="196">
        <v>24.125</v>
      </c>
      <c r="N13" s="196">
        <v>25.820000000000007</v>
      </c>
      <c r="O13" s="96"/>
      <c r="P13" s="196">
        <v>46.570999999999998</v>
      </c>
      <c r="Q13" s="196">
        <v>70.695999999999998</v>
      </c>
      <c r="R13" s="196">
        <v>96.516000000000005</v>
      </c>
    </row>
    <row r="14" spans="1:18" s="154" customFormat="1" ht="4.5" customHeight="1" x14ac:dyDescent="0.2">
      <c r="B14" s="174"/>
      <c r="C14" s="196"/>
      <c r="D14" s="196"/>
      <c r="E14" s="196"/>
      <c r="F14" s="203"/>
      <c r="G14" s="190"/>
      <c r="H14" s="190"/>
      <c r="I14" s="196"/>
      <c r="J14" s="96"/>
      <c r="K14" s="196"/>
      <c r="L14" s="196"/>
      <c r="M14" s="196"/>
      <c r="N14" s="196"/>
      <c r="O14" s="96"/>
      <c r="P14" s="196"/>
      <c r="Q14" s="196"/>
      <c r="R14" s="196"/>
    </row>
    <row r="15" spans="1:18" s="154" customFormat="1" ht="12.75" customHeight="1" x14ac:dyDescent="0.2">
      <c r="A15" s="163" t="s">
        <v>16</v>
      </c>
      <c r="B15" s="176">
        <v>405.61</v>
      </c>
      <c r="C15" s="198">
        <v>407.97399999999993</v>
      </c>
      <c r="D15" s="198">
        <v>410.30800000000011</v>
      </c>
      <c r="E15" s="198">
        <v>417.39799999999991</v>
      </c>
      <c r="F15" s="204"/>
      <c r="G15" s="191">
        <v>813.58399999999995</v>
      </c>
      <c r="H15" s="278">
        <v>1223.8920000000001</v>
      </c>
      <c r="I15" s="278">
        <v>1641.29</v>
      </c>
      <c r="J15" s="97"/>
      <c r="K15" s="198">
        <v>416.81299999999999</v>
      </c>
      <c r="L15" s="198">
        <v>421.98199999999997</v>
      </c>
      <c r="M15" s="198">
        <v>432.29599999999994</v>
      </c>
      <c r="N15" s="198">
        <v>436.00600000000009</v>
      </c>
      <c r="O15" s="97"/>
      <c r="P15" s="198">
        <v>838.79499999999996</v>
      </c>
      <c r="Q15" s="114">
        <v>1271.0909999999999</v>
      </c>
      <c r="R15" s="114">
        <v>1707.097</v>
      </c>
    </row>
    <row r="16" spans="1:18" ht="4.5" customHeight="1" x14ac:dyDescent="0.2">
      <c r="A16" s="154"/>
      <c r="B16" s="174"/>
      <c r="C16" s="196"/>
      <c r="D16" s="196"/>
      <c r="E16" s="196"/>
      <c r="F16" s="203"/>
      <c r="G16" s="190"/>
      <c r="H16" s="190"/>
      <c r="I16" s="196"/>
      <c r="J16" s="96"/>
      <c r="K16" s="196"/>
      <c r="L16" s="196"/>
      <c r="M16" s="196"/>
      <c r="N16" s="196"/>
      <c r="O16" s="96"/>
      <c r="P16" s="196"/>
      <c r="Q16" s="196"/>
      <c r="R16" s="196"/>
    </row>
    <row r="17" spans="1:18" x14ac:dyDescent="0.2">
      <c r="E17" s="96"/>
    </row>
    <row r="19" spans="1:18" ht="28.5" customHeight="1" x14ac:dyDescent="0.2">
      <c r="A19" s="279" t="s">
        <v>380</v>
      </c>
      <c r="B19" s="280"/>
      <c r="C19" s="280"/>
      <c r="D19" s="280"/>
      <c r="E19" s="280"/>
      <c r="F19" s="280"/>
      <c r="G19" s="280"/>
      <c r="H19" s="280"/>
      <c r="I19" s="280"/>
      <c r="J19" s="280"/>
      <c r="K19" s="281"/>
      <c r="L19" s="281"/>
      <c r="M19" s="281"/>
      <c r="N19" s="281"/>
      <c r="O19" s="280"/>
      <c r="P19" s="282"/>
      <c r="Q19" s="282"/>
      <c r="R19" s="282"/>
    </row>
    <row r="20" spans="1:18" ht="4.5" customHeight="1" x14ac:dyDescent="0.2">
      <c r="A20" s="280"/>
      <c r="B20" s="280"/>
      <c r="C20" s="280"/>
      <c r="D20" s="280"/>
      <c r="E20" s="280"/>
      <c r="F20" s="280"/>
      <c r="G20" s="280"/>
      <c r="H20" s="280"/>
      <c r="I20" s="280"/>
      <c r="J20" s="280"/>
      <c r="K20" s="281"/>
      <c r="L20" s="281"/>
      <c r="M20" s="281"/>
      <c r="N20" s="281"/>
      <c r="O20" s="280"/>
      <c r="P20" s="282"/>
      <c r="Q20" s="282"/>
      <c r="R20" s="282"/>
    </row>
    <row r="21" spans="1:18" s="150" customFormat="1" ht="25.5" customHeight="1" thickBot="1" x14ac:dyDescent="0.25">
      <c r="A21" s="147" t="s">
        <v>349</v>
      </c>
      <c r="B21" s="149" t="s">
        <v>251</v>
      </c>
      <c r="C21" s="149" t="s">
        <v>258</v>
      </c>
      <c r="D21" s="149" t="s">
        <v>291</v>
      </c>
      <c r="E21" s="149" t="s">
        <v>323</v>
      </c>
      <c r="F21" s="149"/>
      <c r="G21" s="149" t="s">
        <v>259</v>
      </c>
      <c r="H21" s="149" t="s">
        <v>292</v>
      </c>
      <c r="I21" s="149" t="s">
        <v>324</v>
      </c>
      <c r="J21" s="149"/>
      <c r="K21" s="221" t="s">
        <v>330</v>
      </c>
      <c r="L21" s="221" t="s">
        <v>343</v>
      </c>
      <c r="M21" s="221" t="s">
        <v>351</v>
      </c>
      <c r="N21" s="221" t="s">
        <v>363</v>
      </c>
      <c r="O21" s="221"/>
      <c r="P21" s="221" t="s">
        <v>344</v>
      </c>
      <c r="Q21" s="221" t="s">
        <v>352</v>
      </c>
      <c r="R21" s="221" t="s">
        <v>364</v>
      </c>
    </row>
    <row r="22" spans="1:18" ht="4.5" customHeight="1" x14ac:dyDescent="0.2">
      <c r="A22" s="280"/>
      <c r="B22" s="280"/>
      <c r="C22" s="280"/>
      <c r="D22" s="280"/>
      <c r="E22" s="280"/>
      <c r="F22" s="280"/>
      <c r="G22" s="280"/>
      <c r="H22" s="280"/>
      <c r="I22" s="280"/>
      <c r="J22" s="280"/>
      <c r="K22" s="281"/>
      <c r="L22" s="281"/>
      <c r="M22" s="281"/>
      <c r="N22" s="281"/>
      <c r="O22" s="280"/>
      <c r="P22" s="282"/>
      <c r="Q22" s="282"/>
      <c r="R22" s="282"/>
    </row>
    <row r="23" spans="1:18" s="152" customFormat="1" ht="12.75" customHeight="1" x14ac:dyDescent="0.2">
      <c r="A23" s="283" t="s">
        <v>100</v>
      </c>
      <c r="B23" s="284"/>
      <c r="C23" s="284"/>
      <c r="D23" s="284"/>
      <c r="E23" s="284"/>
      <c r="F23" s="284"/>
      <c r="G23" s="285"/>
      <c r="H23" s="285"/>
      <c r="I23" s="285"/>
      <c r="J23" s="284"/>
      <c r="K23" s="286"/>
      <c r="L23" s="286"/>
      <c r="M23" s="286"/>
      <c r="N23" s="286"/>
      <c r="O23" s="284"/>
      <c r="P23" s="287"/>
      <c r="Q23" s="287"/>
      <c r="R23" s="287"/>
    </row>
    <row r="24" spans="1:18" s="152" customFormat="1" ht="4.5" customHeight="1" x14ac:dyDescent="0.2">
      <c r="A24" s="284"/>
      <c r="B24" s="288"/>
      <c r="C24" s="288"/>
      <c r="D24" s="288"/>
      <c r="E24" s="288"/>
      <c r="F24" s="288"/>
      <c r="G24" s="288"/>
      <c r="H24" s="288"/>
      <c r="I24" s="288"/>
      <c r="J24" s="288"/>
      <c r="K24" s="288"/>
      <c r="L24" s="288"/>
      <c r="M24" s="288"/>
      <c r="N24" s="288"/>
      <c r="O24" s="288"/>
      <c r="P24" s="288"/>
      <c r="Q24" s="288"/>
      <c r="R24" s="288"/>
    </row>
    <row r="25" spans="1:18" s="152" customFormat="1" ht="12.75" customHeight="1" x14ac:dyDescent="0.2">
      <c r="A25" s="289" t="s">
        <v>381</v>
      </c>
      <c r="B25" s="290"/>
      <c r="C25" s="290"/>
      <c r="D25" s="290"/>
      <c r="E25" s="290"/>
      <c r="F25" s="290"/>
      <c r="G25" s="290"/>
      <c r="H25" s="290"/>
      <c r="I25" s="290"/>
      <c r="J25" s="290"/>
      <c r="K25" s="290"/>
      <c r="L25" s="290"/>
      <c r="M25" s="290"/>
      <c r="N25" s="290"/>
      <c r="O25" s="290"/>
      <c r="P25" s="290"/>
      <c r="Q25" s="290"/>
      <c r="R25" s="290"/>
    </row>
    <row r="26" spans="1:18" s="154" customFormat="1" ht="12.75" customHeight="1" x14ac:dyDescent="0.2">
      <c r="A26" s="291" t="s">
        <v>382</v>
      </c>
      <c r="B26" s="290">
        <v>136480</v>
      </c>
      <c r="C26" s="290">
        <v>135553</v>
      </c>
      <c r="D26" s="290">
        <v>133512</v>
      </c>
      <c r="E26" s="290">
        <v>134567</v>
      </c>
      <c r="F26" s="290"/>
      <c r="G26" s="290">
        <v>272100</v>
      </c>
      <c r="H26" s="290">
        <v>405612</v>
      </c>
      <c r="I26" s="290">
        <v>540179</v>
      </c>
      <c r="J26" s="290"/>
      <c r="K26" s="290">
        <v>135308</v>
      </c>
      <c r="L26" s="290">
        <v>136346</v>
      </c>
      <c r="M26" s="290">
        <v>135878</v>
      </c>
      <c r="N26" s="290">
        <v>135353</v>
      </c>
      <c r="O26" s="290"/>
      <c r="P26" s="290">
        <v>271600</v>
      </c>
      <c r="Q26" s="290">
        <v>407478</v>
      </c>
      <c r="R26" s="290">
        <v>542900</v>
      </c>
    </row>
    <row r="27" spans="1:18" s="154" customFormat="1" ht="12.75" customHeight="1" x14ac:dyDescent="0.2">
      <c r="A27" s="291" t="s">
        <v>145</v>
      </c>
      <c r="B27" s="290">
        <v>110000</v>
      </c>
      <c r="C27" s="290">
        <v>111785</v>
      </c>
      <c r="D27" s="290">
        <v>116417</v>
      </c>
      <c r="E27" s="290">
        <v>123065</v>
      </c>
      <c r="F27" s="290"/>
      <c r="G27" s="290">
        <v>221785</v>
      </c>
      <c r="H27" s="290">
        <v>338202</v>
      </c>
      <c r="I27" s="290">
        <v>461267</v>
      </c>
      <c r="J27" s="290"/>
      <c r="K27" s="290">
        <v>126303</v>
      </c>
      <c r="L27" s="290">
        <v>128201</v>
      </c>
      <c r="M27" s="290">
        <v>128907</v>
      </c>
      <c r="N27" s="290">
        <v>130469</v>
      </c>
      <c r="O27" s="290"/>
      <c r="P27" s="290">
        <v>254504</v>
      </c>
      <c r="Q27" s="290">
        <v>383411</v>
      </c>
      <c r="R27" s="290">
        <v>513880</v>
      </c>
    </row>
    <row r="28" spans="1:18" s="154" customFormat="1" ht="12.75" customHeight="1" x14ac:dyDescent="0.2">
      <c r="A28" s="291" t="s">
        <v>383</v>
      </c>
      <c r="B28" s="290">
        <v>54056</v>
      </c>
      <c r="C28" s="290">
        <v>55701</v>
      </c>
      <c r="D28" s="290">
        <v>54072</v>
      </c>
      <c r="E28" s="290">
        <v>53078</v>
      </c>
      <c r="F28" s="290"/>
      <c r="G28" s="290">
        <v>109757</v>
      </c>
      <c r="H28" s="290">
        <v>163900</v>
      </c>
      <c r="I28" s="290">
        <v>216978</v>
      </c>
      <c r="J28" s="290"/>
      <c r="K28" s="290">
        <v>51235</v>
      </c>
      <c r="L28" s="290">
        <v>52528</v>
      </c>
      <c r="M28" s="290">
        <v>53464</v>
      </c>
      <c r="N28" s="290">
        <v>53921</v>
      </c>
      <c r="O28" s="290"/>
      <c r="P28" s="290">
        <v>103700</v>
      </c>
      <c r="Q28" s="290">
        <v>157164</v>
      </c>
      <c r="R28" s="290">
        <v>211085</v>
      </c>
    </row>
    <row r="29" spans="1:18" s="152" customFormat="1" ht="12.75" customHeight="1" x14ac:dyDescent="0.2">
      <c r="A29" s="292" t="s">
        <v>423</v>
      </c>
      <c r="B29" s="293">
        <v>300600</v>
      </c>
      <c r="C29" s="293">
        <v>303100</v>
      </c>
      <c r="D29" s="293">
        <v>304001</v>
      </c>
      <c r="E29" s="293">
        <v>310800</v>
      </c>
      <c r="F29" s="293"/>
      <c r="G29" s="293">
        <v>603700</v>
      </c>
      <c r="H29" s="293">
        <v>907714</v>
      </c>
      <c r="I29" s="293">
        <v>1218500</v>
      </c>
      <c r="J29" s="293"/>
      <c r="K29" s="293">
        <v>312846</v>
      </c>
      <c r="L29" s="293">
        <v>317000</v>
      </c>
      <c r="M29" s="293">
        <v>318300</v>
      </c>
      <c r="N29" s="293">
        <v>319800</v>
      </c>
      <c r="O29" s="293"/>
      <c r="P29" s="293">
        <v>629804</v>
      </c>
      <c r="Q29" s="293">
        <v>948053</v>
      </c>
      <c r="R29" s="293">
        <v>1267865</v>
      </c>
    </row>
    <row r="30" spans="1:18" s="154" customFormat="1" ht="12.75" customHeight="1" x14ac:dyDescent="0.2">
      <c r="A30" s="291" t="s">
        <v>384</v>
      </c>
      <c r="B30" s="290">
        <v>38978</v>
      </c>
      <c r="C30" s="290">
        <v>44028</v>
      </c>
      <c r="D30" s="290">
        <v>45758</v>
      </c>
      <c r="E30" s="290">
        <v>42625</v>
      </c>
      <c r="F30" s="290"/>
      <c r="G30" s="290">
        <v>83006</v>
      </c>
      <c r="H30" s="290">
        <v>128764</v>
      </c>
      <c r="I30" s="290">
        <v>171389</v>
      </c>
      <c r="J30" s="290"/>
      <c r="K30" s="290">
        <v>41799</v>
      </c>
      <c r="L30" s="290">
        <v>43844</v>
      </c>
      <c r="M30" s="290">
        <v>48534</v>
      </c>
      <c r="N30" s="290">
        <v>46892</v>
      </c>
      <c r="O30" s="290"/>
      <c r="P30" s="290">
        <v>85643</v>
      </c>
      <c r="Q30" s="290">
        <v>134100</v>
      </c>
      <c r="R30" s="290">
        <v>180992</v>
      </c>
    </row>
    <row r="31" spans="1:18" s="152" customFormat="1" ht="12.75" customHeight="1" x14ac:dyDescent="0.2">
      <c r="A31" s="292" t="s">
        <v>424</v>
      </c>
      <c r="B31" s="293">
        <v>339578</v>
      </c>
      <c r="C31" s="293">
        <v>347128</v>
      </c>
      <c r="D31" s="293">
        <v>349759</v>
      </c>
      <c r="E31" s="293">
        <v>353425</v>
      </c>
      <c r="F31" s="293"/>
      <c r="G31" s="293">
        <v>686706</v>
      </c>
      <c r="H31" s="293">
        <v>1036478</v>
      </c>
      <c r="I31" s="293">
        <v>1389889</v>
      </c>
      <c r="J31" s="293"/>
      <c r="K31" s="293">
        <v>354645</v>
      </c>
      <c r="L31" s="293">
        <v>360844</v>
      </c>
      <c r="M31" s="293">
        <v>366834</v>
      </c>
      <c r="N31" s="293">
        <v>366692</v>
      </c>
      <c r="O31" s="293"/>
      <c r="P31" s="293">
        <v>715447</v>
      </c>
      <c r="Q31" s="293">
        <v>1082153</v>
      </c>
      <c r="R31" s="293">
        <v>1448857</v>
      </c>
    </row>
    <row r="32" spans="1:18" s="154" customFormat="1" ht="12.75" customHeight="1" x14ac:dyDescent="0.2">
      <c r="A32" s="289" t="s">
        <v>385</v>
      </c>
      <c r="B32" s="290">
        <v>24794</v>
      </c>
      <c r="C32" s="290">
        <v>23268</v>
      </c>
      <c r="D32" s="290">
        <v>25258</v>
      </c>
      <c r="E32" s="290">
        <v>25079</v>
      </c>
      <c r="F32" s="290"/>
      <c r="G32" s="290">
        <v>48062</v>
      </c>
      <c r="H32" s="290">
        <v>73400</v>
      </c>
      <c r="I32" s="290">
        <v>98479</v>
      </c>
      <c r="J32" s="290"/>
      <c r="K32" s="290">
        <v>25678</v>
      </c>
      <c r="L32" s="290">
        <v>25423</v>
      </c>
      <c r="M32" s="290">
        <v>26176</v>
      </c>
      <c r="N32" s="290">
        <v>28173</v>
      </c>
      <c r="O32" s="290"/>
      <c r="P32" s="290">
        <v>51101</v>
      </c>
      <c r="Q32" s="290">
        <v>77277</v>
      </c>
      <c r="R32" s="290">
        <v>105450</v>
      </c>
    </row>
    <row r="33" spans="1:18" s="154" customFormat="1" ht="12.75" customHeight="1" x14ac:dyDescent="0.2">
      <c r="A33" s="289" t="s">
        <v>386</v>
      </c>
      <c r="B33" s="290">
        <v>41200</v>
      </c>
      <c r="C33" s="290">
        <v>37639</v>
      </c>
      <c r="D33" s="290">
        <v>35200</v>
      </c>
      <c r="E33" s="290">
        <v>38900</v>
      </c>
      <c r="F33" s="290"/>
      <c r="G33" s="290">
        <v>78839</v>
      </c>
      <c r="H33" s="290">
        <v>114039</v>
      </c>
      <c r="I33" s="290">
        <v>152939</v>
      </c>
      <c r="J33" s="290"/>
      <c r="K33" s="290">
        <v>36491</v>
      </c>
      <c r="L33" s="290">
        <v>35800</v>
      </c>
      <c r="M33" s="290">
        <v>39300</v>
      </c>
      <c r="N33" s="290">
        <v>41145</v>
      </c>
      <c r="O33" s="290"/>
      <c r="P33" s="290">
        <v>72291</v>
      </c>
      <c r="Q33" s="290">
        <v>111591</v>
      </c>
      <c r="R33" s="290">
        <v>152736</v>
      </c>
    </row>
    <row r="34" spans="1:18" s="154" customFormat="1" ht="4.5" customHeight="1" x14ac:dyDescent="0.2">
      <c r="A34" s="289"/>
      <c r="B34" s="294"/>
      <c r="C34" s="295"/>
      <c r="D34" s="295"/>
      <c r="E34" s="295"/>
      <c r="F34" s="282"/>
      <c r="G34" s="296"/>
      <c r="H34" s="296"/>
      <c r="I34" s="295"/>
      <c r="J34" s="297"/>
      <c r="K34" s="295"/>
      <c r="L34" s="295"/>
      <c r="M34" s="295"/>
      <c r="N34" s="295"/>
      <c r="O34" s="297"/>
      <c r="P34" s="295"/>
      <c r="Q34" s="298"/>
      <c r="R34" s="295"/>
    </row>
    <row r="35" spans="1:18" s="154" customFormat="1" ht="12.75" customHeight="1" x14ac:dyDescent="0.2">
      <c r="A35" s="163" t="s">
        <v>16</v>
      </c>
      <c r="B35" s="176">
        <v>405.61</v>
      </c>
      <c r="C35" s="176">
        <v>407.97399999999999</v>
      </c>
      <c r="D35" s="176">
        <v>410.30800000000011</v>
      </c>
      <c r="E35" s="176">
        <v>417.39799999999991</v>
      </c>
      <c r="F35" s="176"/>
      <c r="G35" s="176">
        <v>813.58399999999995</v>
      </c>
      <c r="H35" s="176">
        <v>1223.9169999999999</v>
      </c>
      <c r="I35" s="299">
        <v>1641.29</v>
      </c>
      <c r="J35" s="176"/>
      <c r="K35" s="176">
        <v>416.81400000000002</v>
      </c>
      <c r="L35" s="176">
        <v>421.98199999999997</v>
      </c>
      <c r="M35" s="176">
        <v>432.25900000000001</v>
      </c>
      <c r="N35" s="176">
        <v>435.95299999999997</v>
      </c>
      <c r="O35" s="176"/>
      <c r="P35" s="176">
        <v>838.83900000000006</v>
      </c>
      <c r="Q35" s="176">
        <v>1271.0909999999999</v>
      </c>
      <c r="R35" s="176">
        <v>1707.097</v>
      </c>
    </row>
    <row r="36" spans="1:18" ht="4.5" customHeight="1" x14ac:dyDescent="0.2">
      <c r="A36" s="289"/>
      <c r="B36" s="294"/>
      <c r="C36" s="295"/>
      <c r="D36" s="295"/>
      <c r="E36" s="295"/>
      <c r="F36" s="282"/>
      <c r="G36" s="296"/>
      <c r="H36" s="296"/>
      <c r="I36" s="295"/>
      <c r="J36" s="297"/>
      <c r="K36" s="295"/>
      <c r="L36" s="295"/>
      <c r="M36" s="295"/>
      <c r="N36" s="295"/>
      <c r="O36" s="297"/>
      <c r="P36" s="295"/>
      <c r="Q36" s="295"/>
      <c r="R36" s="295"/>
    </row>
    <row r="37" spans="1:18" x14ac:dyDescent="0.2">
      <c r="A37" s="280"/>
      <c r="B37" s="300"/>
      <c r="C37" s="280"/>
      <c r="D37" s="280"/>
      <c r="E37" s="280"/>
      <c r="F37" s="280"/>
      <c r="G37" s="280"/>
      <c r="H37" s="280"/>
      <c r="I37" s="280"/>
      <c r="J37" s="280"/>
      <c r="K37" s="281"/>
      <c r="L37" s="281"/>
      <c r="M37" s="281"/>
      <c r="N37" s="281"/>
      <c r="O37" s="280"/>
      <c r="P37" s="282"/>
      <c r="Q37" s="282"/>
      <c r="R37" s="282"/>
    </row>
    <row r="38" spans="1:18" hidden="1" x14ac:dyDescent="0.2">
      <c r="A38" s="301"/>
      <c r="B38" s="302">
        <v>361066</v>
      </c>
      <c r="C38" s="302">
        <v>368339</v>
      </c>
      <c r="D38" s="302">
        <v>370899</v>
      </c>
      <c r="E38" s="302">
        <v>374810</v>
      </c>
      <c r="F38" s="302"/>
      <c r="G38" s="302">
        <v>729405</v>
      </c>
      <c r="H38" s="302">
        <v>1100304</v>
      </c>
      <c r="I38" s="302">
        <v>1475114</v>
      </c>
      <c r="J38" s="302"/>
      <c r="K38" s="302">
        <v>376417</v>
      </c>
      <c r="L38" s="302">
        <v>382624</v>
      </c>
      <c r="M38" s="302">
        <v>388562</v>
      </c>
      <c r="N38" s="302">
        <v>388861</v>
      </c>
      <c r="O38" s="302"/>
      <c r="P38" s="302">
        <v>759041</v>
      </c>
      <c r="Q38" s="302">
        <v>1147603</v>
      </c>
      <c r="R38" s="302">
        <v>1536464</v>
      </c>
    </row>
    <row r="39" spans="1:18" hidden="1" x14ac:dyDescent="0.2">
      <c r="A39" s="301"/>
      <c r="B39" s="302">
        <v>44546</v>
      </c>
      <c r="C39" s="302">
        <v>39632</v>
      </c>
      <c r="D39" s="302">
        <v>39407</v>
      </c>
      <c r="E39" s="302">
        <v>42590</v>
      </c>
      <c r="F39" s="302"/>
      <c r="G39" s="302">
        <v>84178</v>
      </c>
      <c r="H39" s="302">
        <v>123585</v>
      </c>
      <c r="I39" s="302">
        <v>166175</v>
      </c>
      <c r="J39" s="302"/>
      <c r="K39" s="302">
        <v>40397</v>
      </c>
      <c r="L39" s="302">
        <v>39358</v>
      </c>
      <c r="M39" s="302">
        <v>43784</v>
      </c>
      <c r="N39" s="302">
        <v>47094</v>
      </c>
      <c r="O39" s="302"/>
      <c r="P39" s="302">
        <v>79755</v>
      </c>
      <c r="Q39" s="302">
        <v>123539</v>
      </c>
      <c r="R39" s="302">
        <v>170633</v>
      </c>
    </row>
    <row r="40" spans="1:18" s="157" customFormat="1" ht="32.25" customHeight="1" x14ac:dyDescent="0.2">
      <c r="A40" s="427" t="s">
        <v>387</v>
      </c>
      <c r="B40" s="427"/>
      <c r="C40" s="427"/>
      <c r="D40" s="427"/>
      <c r="E40" s="427"/>
      <c r="F40" s="427"/>
      <c r="G40" s="427"/>
      <c r="H40" s="427"/>
      <c r="I40" s="427"/>
      <c r="J40" s="427"/>
      <c r="K40" s="427"/>
      <c r="L40" s="427"/>
      <c r="M40" s="427"/>
      <c r="N40" s="427"/>
      <c r="O40" s="427"/>
      <c r="P40" s="427"/>
      <c r="Q40" s="427"/>
      <c r="R40" s="427"/>
    </row>
    <row r="41" spans="1:18" s="157" customFormat="1" ht="3" customHeight="1" x14ac:dyDescent="0.2">
      <c r="A41" s="427" t="s">
        <v>388</v>
      </c>
      <c r="B41" s="427"/>
      <c r="C41" s="427"/>
      <c r="D41" s="427"/>
      <c r="E41" s="427"/>
      <c r="F41" s="427"/>
      <c r="G41" s="427"/>
      <c r="H41" s="427"/>
      <c r="I41" s="427"/>
      <c r="J41" s="427"/>
      <c r="K41" s="427"/>
      <c r="L41" s="427"/>
      <c r="M41" s="427"/>
      <c r="N41" s="427"/>
      <c r="O41" s="427"/>
      <c r="P41" s="427"/>
      <c r="Q41" s="427"/>
      <c r="R41" s="427"/>
    </row>
    <row r="42" spans="1:18" s="157" customFormat="1" ht="16.5" customHeight="1" x14ac:dyDescent="0.2">
      <c r="A42" s="427"/>
      <c r="B42" s="427"/>
      <c r="C42" s="427"/>
      <c r="D42" s="427"/>
      <c r="E42" s="427"/>
      <c r="F42" s="427"/>
      <c r="G42" s="427"/>
      <c r="H42" s="427"/>
      <c r="I42" s="427"/>
      <c r="J42" s="427"/>
      <c r="K42" s="427"/>
      <c r="L42" s="427"/>
      <c r="M42" s="427"/>
      <c r="N42" s="427"/>
      <c r="O42" s="427"/>
      <c r="P42" s="427"/>
      <c r="Q42" s="427"/>
      <c r="R42" s="427"/>
    </row>
    <row r="43" spans="1:18" s="157" customFormat="1" ht="3" customHeight="1" x14ac:dyDescent="0.2">
      <c r="K43" s="239"/>
      <c r="L43" s="239"/>
      <c r="M43" s="239"/>
      <c r="N43" s="239"/>
      <c r="P43" s="303"/>
      <c r="Q43" s="303"/>
      <c r="R43" s="303"/>
    </row>
    <row r="44" spans="1:18" s="157" customFormat="1" ht="18" customHeight="1" x14ac:dyDescent="0.2">
      <c r="A44" s="427" t="s">
        <v>389</v>
      </c>
      <c r="B44" s="427"/>
      <c r="C44" s="427"/>
      <c r="D44" s="427"/>
      <c r="E44" s="427"/>
      <c r="F44" s="427"/>
      <c r="G44" s="427"/>
      <c r="H44" s="427"/>
      <c r="I44" s="427"/>
      <c r="J44" s="427"/>
      <c r="K44" s="427"/>
      <c r="L44" s="427"/>
      <c r="M44" s="427"/>
      <c r="N44" s="427"/>
      <c r="O44" s="427"/>
      <c r="P44" s="427"/>
      <c r="Q44" s="427"/>
      <c r="R44" s="427"/>
    </row>
  </sheetData>
  <mergeCells count="3">
    <mergeCell ref="A40:R40"/>
    <mergeCell ref="A41:R42"/>
    <mergeCell ref="A44:R44"/>
  </mergeCell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42"/>
  <sheetViews>
    <sheetView workbookViewId="0">
      <selection activeCell="C23" sqref="C23:G23"/>
    </sheetView>
  </sheetViews>
  <sheetFormatPr defaultRowHeight="11.25" x14ac:dyDescent="0.2"/>
  <cols>
    <col min="1" max="3" width="9.33203125" style="407"/>
    <col min="4" max="4" width="21.33203125" style="407" customWidth="1"/>
    <col min="5" max="12" width="9.33203125" style="407"/>
    <col min="13" max="13" width="23.33203125" style="407" customWidth="1"/>
    <col min="14" max="16384" width="9.33203125" style="407"/>
  </cols>
  <sheetData>
    <row r="3" spans="2:13" ht="12" thickBot="1" x14ac:dyDescent="0.25"/>
    <row r="4" spans="2:13" ht="23.25" customHeight="1" thickTop="1" thickBot="1" x14ac:dyDescent="0.25">
      <c r="M4" s="123" t="s">
        <v>75</v>
      </c>
    </row>
    <row r="5" spans="2:13" ht="12" thickTop="1" x14ac:dyDescent="0.2"/>
    <row r="6" spans="2:13" ht="13.5" x14ac:dyDescent="0.2">
      <c r="B6" s="411" t="s">
        <v>473</v>
      </c>
    </row>
    <row r="8" spans="2:13" x14ac:dyDescent="0.2">
      <c r="B8" s="410" t="s">
        <v>474</v>
      </c>
    </row>
    <row r="9" spans="2:13" x14ac:dyDescent="0.2">
      <c r="B9" s="407" t="s">
        <v>475</v>
      </c>
    </row>
    <row r="11" spans="2:13" x14ac:dyDescent="0.2">
      <c r="B11" s="410" t="s">
        <v>476</v>
      </c>
    </row>
    <row r="12" spans="2:13" x14ac:dyDescent="0.2">
      <c r="B12" s="407" t="s">
        <v>477</v>
      </c>
    </row>
    <row r="14" spans="2:13" x14ac:dyDescent="0.2">
      <c r="B14" s="410" t="s">
        <v>479</v>
      </c>
    </row>
    <row r="15" spans="2:13" x14ac:dyDescent="0.2">
      <c r="B15" s="407" t="s">
        <v>489</v>
      </c>
    </row>
    <row r="17" spans="2:2" x14ac:dyDescent="0.2">
      <c r="B17" s="410" t="s">
        <v>478</v>
      </c>
    </row>
    <row r="18" spans="2:2" x14ac:dyDescent="0.2">
      <c r="B18" s="407" t="s">
        <v>488</v>
      </c>
    </row>
    <row r="20" spans="2:2" x14ac:dyDescent="0.2">
      <c r="B20" s="410" t="s">
        <v>490</v>
      </c>
    </row>
    <row r="21" spans="2:2" x14ac:dyDescent="0.2">
      <c r="B21" s="407" t="s">
        <v>491</v>
      </c>
    </row>
    <row r="23" spans="2:2" x14ac:dyDescent="0.2">
      <c r="B23" s="410" t="s">
        <v>480</v>
      </c>
    </row>
    <row r="24" spans="2:2" x14ac:dyDescent="0.2">
      <c r="B24" s="407" t="s">
        <v>481</v>
      </c>
    </row>
    <row r="26" spans="2:2" x14ac:dyDescent="0.2">
      <c r="B26" s="410" t="s">
        <v>482</v>
      </c>
    </row>
    <row r="27" spans="2:2" x14ac:dyDescent="0.2">
      <c r="B27" s="407" t="s">
        <v>487</v>
      </c>
    </row>
    <row r="29" spans="2:2" x14ac:dyDescent="0.2">
      <c r="B29" s="410" t="s">
        <v>490</v>
      </c>
    </row>
    <row r="30" spans="2:2" x14ac:dyDescent="0.2">
      <c r="B30" s="407" t="s">
        <v>492</v>
      </c>
    </row>
    <row r="32" spans="2:2" x14ac:dyDescent="0.2">
      <c r="B32" s="410" t="s">
        <v>483</v>
      </c>
    </row>
    <row r="33" spans="2:2" x14ac:dyDescent="0.2">
      <c r="B33" s="407" t="s">
        <v>484</v>
      </c>
    </row>
    <row r="35" spans="2:2" x14ac:dyDescent="0.2">
      <c r="B35" s="410" t="s">
        <v>485</v>
      </c>
    </row>
    <row r="36" spans="2:2" x14ac:dyDescent="0.2">
      <c r="B36" s="407" t="s">
        <v>486</v>
      </c>
    </row>
    <row r="38" spans="2:2" x14ac:dyDescent="0.2">
      <c r="B38" s="410" t="s">
        <v>490</v>
      </c>
    </row>
    <row r="39" spans="2:2" x14ac:dyDescent="0.2">
      <c r="B39" s="407" t="s">
        <v>493</v>
      </c>
    </row>
    <row r="42" spans="2:2" x14ac:dyDescent="0.2">
      <c r="B42" s="412" t="s">
        <v>494</v>
      </c>
    </row>
  </sheetData>
  <hyperlinks>
    <hyperlink ref="M4" location="Home!Print_Area" display="Return to Home page"/>
  </hyperlinks>
  <printOptions horizontalCentered="1"/>
  <pageMargins left="0.5" right="0.5" top="1.5" bottom="1.25" header="0" footer="0"/>
  <pageSetup paperSize="9" scale="91" orientation="landscape" verticalDpi="0" r:id="rId1"/>
  <headerFooter alignWithMargins="0">
    <oddFooter>&amp;LTelenet - Investor &amp; Analyst Toolkit&amp;RQ3 2015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E51"/>
  <sheetViews>
    <sheetView showGridLines="0" zoomScale="90" zoomScaleNormal="90" workbookViewId="0">
      <pane xSplit="1" ySplit="2" topLeftCell="E3" activePane="bottomRight" state="frozen"/>
      <selection activeCell="C23" sqref="C23:G23"/>
      <selection pane="topRight" activeCell="C23" sqref="C23:G23"/>
      <selection pane="bottomLeft" activeCell="C23" sqref="C23:G23"/>
      <selection pane="bottomRight" activeCell="C23" sqref="C23:G23"/>
    </sheetView>
  </sheetViews>
  <sheetFormatPr defaultRowHeight="11.25" x14ac:dyDescent="0.2"/>
  <cols>
    <col min="1" max="1" width="63.6640625" style="119" customWidth="1"/>
    <col min="2" max="5" width="11.6640625" style="119" customWidth="1"/>
    <col min="6" max="6" width="3.33203125" style="119" customWidth="1"/>
    <col min="7" max="10" width="11.6640625" style="119" customWidth="1"/>
    <col min="11" max="11" width="3.33203125" style="119" customWidth="1"/>
    <col min="12" max="15" width="11.6640625" style="119" customWidth="1"/>
    <col min="16" max="16" width="3.33203125" style="119" customWidth="1"/>
    <col min="17" max="20" width="11.6640625" style="119" customWidth="1"/>
    <col min="21" max="21" width="3.33203125" style="119" customWidth="1"/>
    <col min="22" max="25" width="11.6640625" style="119" customWidth="1"/>
    <col min="26" max="26" width="3.33203125" style="119" customWidth="1"/>
    <col min="27" max="30" width="11.6640625" style="119" customWidth="1"/>
    <col min="31" max="16384" width="9.33203125" style="119"/>
  </cols>
  <sheetData>
    <row r="1" spans="1:30" ht="28.5" customHeight="1" x14ac:dyDescent="0.2">
      <c r="A1" s="21"/>
      <c r="B1" s="428" t="s">
        <v>390</v>
      </c>
      <c r="C1" s="428"/>
      <c r="D1" s="428"/>
      <c r="E1" s="428"/>
      <c r="F1" s="428"/>
      <c r="G1" s="428"/>
      <c r="H1" s="428"/>
      <c r="I1" s="428"/>
      <c r="J1" s="428"/>
      <c r="K1" s="304"/>
      <c r="L1" s="428" t="s">
        <v>391</v>
      </c>
      <c r="M1" s="428"/>
      <c r="N1" s="428"/>
      <c r="O1" s="428"/>
      <c r="P1" s="428"/>
      <c r="Q1" s="428"/>
      <c r="R1" s="428"/>
      <c r="S1" s="428"/>
      <c r="T1" s="428"/>
      <c r="U1" s="304"/>
      <c r="V1" s="428" t="s">
        <v>392</v>
      </c>
      <c r="W1" s="428"/>
      <c r="X1" s="428"/>
      <c r="Y1" s="428"/>
      <c r="Z1" s="428"/>
      <c r="AA1" s="428"/>
      <c r="AB1" s="428"/>
      <c r="AC1" s="428"/>
      <c r="AD1" s="428"/>
    </row>
    <row r="2" spans="1:30" s="122" customFormat="1" ht="25.5" customHeight="1" thickBot="1" x14ac:dyDescent="0.25">
      <c r="A2" s="147"/>
      <c r="B2" s="149" t="s">
        <v>251</v>
      </c>
      <c r="C2" s="149" t="s">
        <v>258</v>
      </c>
      <c r="D2" s="149" t="s">
        <v>291</v>
      </c>
      <c r="E2" s="149" t="s">
        <v>323</v>
      </c>
      <c r="F2" s="149"/>
      <c r="G2" s="149" t="s">
        <v>330</v>
      </c>
      <c r="H2" s="149" t="s">
        <v>343</v>
      </c>
      <c r="I2" s="149" t="s">
        <v>351</v>
      </c>
      <c r="J2" s="149" t="s">
        <v>363</v>
      </c>
      <c r="L2" s="149" t="s">
        <v>251</v>
      </c>
      <c r="M2" s="149" t="s">
        <v>258</v>
      </c>
      <c r="N2" s="149" t="s">
        <v>291</v>
      </c>
      <c r="O2" s="149" t="s">
        <v>323</v>
      </c>
      <c r="P2" s="149"/>
      <c r="Q2" s="149" t="s">
        <v>330</v>
      </c>
      <c r="R2" s="149" t="s">
        <v>343</v>
      </c>
      <c r="S2" s="149" t="s">
        <v>351</v>
      </c>
      <c r="T2" s="149" t="s">
        <v>363</v>
      </c>
      <c r="V2" s="149" t="s">
        <v>251</v>
      </c>
      <c r="W2" s="149" t="s">
        <v>258</v>
      </c>
      <c r="X2" s="149" t="s">
        <v>291</v>
      </c>
      <c r="Y2" s="149" t="s">
        <v>323</v>
      </c>
      <c r="Z2" s="149"/>
      <c r="AA2" s="149" t="s">
        <v>330</v>
      </c>
      <c r="AB2" s="149" t="s">
        <v>343</v>
      </c>
      <c r="AC2" s="149" t="s">
        <v>351</v>
      </c>
      <c r="AD2" s="149" t="s">
        <v>363</v>
      </c>
    </row>
    <row r="3" spans="1:30" ht="12.75" customHeight="1" x14ac:dyDescent="0.2"/>
    <row r="4" spans="1:30" s="306" customFormat="1" ht="12.75" customHeight="1" x14ac:dyDescent="0.2">
      <c r="A4" s="305" t="s">
        <v>101</v>
      </c>
    </row>
    <row r="5" spans="1:30" s="306" customFormat="1" ht="4.5" customHeight="1" x14ac:dyDescent="0.2">
      <c r="B5" s="4"/>
      <c r="C5" s="4"/>
      <c r="D5" s="4"/>
      <c r="E5" s="4"/>
      <c r="F5" s="4"/>
      <c r="G5" s="4"/>
      <c r="H5" s="4"/>
      <c r="I5" s="4"/>
      <c r="J5" s="4"/>
      <c r="L5" s="4"/>
      <c r="M5" s="4"/>
      <c r="N5" s="4"/>
      <c r="O5" s="4"/>
      <c r="P5" s="4"/>
      <c r="Q5" s="4"/>
      <c r="R5" s="4"/>
      <c r="S5" s="4"/>
      <c r="T5" s="4"/>
      <c r="V5" s="4"/>
      <c r="W5" s="4"/>
      <c r="X5" s="4"/>
      <c r="Y5" s="4"/>
      <c r="Z5" s="4"/>
      <c r="AA5" s="4"/>
      <c r="AB5" s="4"/>
      <c r="AC5" s="4"/>
      <c r="AD5" s="4"/>
    </row>
    <row r="6" spans="1:30" s="312" customFormat="1" ht="12.75" customHeight="1" x14ac:dyDescent="0.2">
      <c r="A6" s="307" t="s">
        <v>393</v>
      </c>
      <c r="B6" s="308">
        <v>2875100</v>
      </c>
      <c r="C6" s="308">
        <v>2881300</v>
      </c>
      <c r="D6" s="308">
        <v>2887500</v>
      </c>
      <c r="E6" s="308">
        <v>2893800</v>
      </c>
      <c r="F6" s="308"/>
      <c r="G6" s="308">
        <v>2899400</v>
      </c>
      <c r="H6" s="308">
        <v>2905000</v>
      </c>
      <c r="I6" s="308">
        <v>2910700</v>
      </c>
      <c r="J6" s="308">
        <v>2916300</v>
      </c>
      <c r="K6" s="309"/>
      <c r="L6" s="310">
        <v>0</v>
      </c>
      <c r="M6" s="310">
        <v>0</v>
      </c>
      <c r="N6" s="310">
        <v>0</v>
      </c>
      <c r="O6" s="310">
        <v>0</v>
      </c>
      <c r="P6" s="310"/>
      <c r="Q6" s="311">
        <v>0</v>
      </c>
      <c r="R6" s="311">
        <v>0</v>
      </c>
      <c r="S6" s="311">
        <v>0</v>
      </c>
      <c r="T6" s="311">
        <v>0</v>
      </c>
      <c r="U6" s="309"/>
      <c r="V6" s="308">
        <v>2875100</v>
      </c>
      <c r="W6" s="308">
        <v>2881300</v>
      </c>
      <c r="X6" s="308">
        <v>2887500</v>
      </c>
      <c r="Y6" s="308">
        <v>2893800</v>
      </c>
      <c r="AA6" s="309">
        <v>2899400</v>
      </c>
      <c r="AB6" s="309">
        <v>2905000</v>
      </c>
      <c r="AC6" s="309">
        <v>2910700</v>
      </c>
      <c r="AD6" s="309">
        <v>2916300</v>
      </c>
    </row>
    <row r="7" spans="1:30" s="312" customFormat="1" ht="12.75" customHeight="1" x14ac:dyDescent="0.2">
      <c r="A7" s="307"/>
      <c r="B7" s="309"/>
      <c r="C7" s="309"/>
      <c r="D7" s="309"/>
      <c r="E7" s="309"/>
      <c r="F7" s="309"/>
      <c r="G7" s="309"/>
      <c r="H7" s="309"/>
      <c r="I7" s="309"/>
      <c r="J7" s="309"/>
      <c r="K7" s="309"/>
      <c r="L7" s="313"/>
      <c r="M7" s="313"/>
      <c r="N7" s="313"/>
      <c r="O7" s="313"/>
      <c r="P7" s="313"/>
      <c r="Q7" s="313"/>
      <c r="R7" s="313"/>
      <c r="S7" s="313"/>
      <c r="T7" s="313"/>
      <c r="U7" s="309"/>
      <c r="V7" s="309"/>
      <c r="W7" s="309"/>
      <c r="X7" s="309"/>
      <c r="Y7" s="309"/>
      <c r="Z7" s="309"/>
      <c r="AA7" s="309"/>
      <c r="AB7" s="309"/>
      <c r="AC7" s="309"/>
      <c r="AD7" s="309"/>
    </row>
    <row r="8" spans="1:30" ht="12.75" customHeight="1" x14ac:dyDescent="0.2">
      <c r="A8" s="305" t="s">
        <v>17</v>
      </c>
      <c r="B8" s="309"/>
      <c r="C8" s="309"/>
      <c r="D8" s="309"/>
      <c r="E8" s="309"/>
      <c r="F8" s="309"/>
      <c r="G8" s="309"/>
      <c r="H8" s="309"/>
      <c r="I8" s="309"/>
      <c r="J8" s="309"/>
      <c r="K8" s="309"/>
      <c r="L8" s="313"/>
      <c r="M8" s="313"/>
      <c r="N8" s="313"/>
      <c r="O8" s="313"/>
      <c r="P8" s="313"/>
      <c r="Q8" s="313"/>
      <c r="R8" s="313"/>
      <c r="S8" s="313"/>
      <c r="T8" s="313"/>
      <c r="U8" s="309"/>
      <c r="V8" s="309"/>
      <c r="W8" s="309"/>
      <c r="X8" s="309"/>
      <c r="Y8" s="309"/>
      <c r="Z8" s="309"/>
      <c r="AA8" s="309"/>
      <c r="AB8" s="309"/>
      <c r="AC8" s="309"/>
      <c r="AD8" s="309"/>
    </row>
    <row r="9" spans="1:30" s="314" customFormat="1" ht="12.75" customHeight="1" x14ac:dyDescent="0.2">
      <c r="A9" s="226" t="s">
        <v>394</v>
      </c>
      <c r="B9" s="309">
        <v>673100</v>
      </c>
      <c r="C9" s="309">
        <v>644300</v>
      </c>
      <c r="D9" s="309">
        <v>626800</v>
      </c>
      <c r="E9" s="309">
        <v>601100</v>
      </c>
      <c r="F9" s="309"/>
      <c r="G9" s="309">
        <v>573300</v>
      </c>
      <c r="H9" s="309">
        <v>548300</v>
      </c>
      <c r="I9" s="309">
        <v>508300</v>
      </c>
      <c r="J9" s="309">
        <v>490100</v>
      </c>
      <c r="K9" s="132"/>
      <c r="L9" s="310">
        <v>-131700</v>
      </c>
      <c r="M9" s="310">
        <v>-127000</v>
      </c>
      <c r="N9" s="310">
        <v>-128800</v>
      </c>
      <c r="O9" s="310">
        <v>-128500</v>
      </c>
      <c r="P9" s="310"/>
      <c r="Q9" s="311">
        <v>-124700</v>
      </c>
      <c r="R9" s="311">
        <v>-116500</v>
      </c>
      <c r="S9" s="311">
        <v>-93700</v>
      </c>
      <c r="T9" s="311">
        <v>-86900</v>
      </c>
      <c r="U9" s="132"/>
      <c r="V9" s="309">
        <v>541400</v>
      </c>
      <c r="W9" s="309">
        <v>517300</v>
      </c>
      <c r="X9" s="309">
        <v>498000</v>
      </c>
      <c r="Y9" s="309">
        <v>472600</v>
      </c>
      <c r="AA9" s="309">
        <v>448600</v>
      </c>
      <c r="AB9" s="309">
        <v>431800</v>
      </c>
      <c r="AC9" s="309">
        <v>414600</v>
      </c>
      <c r="AD9" s="309">
        <v>403200</v>
      </c>
    </row>
    <row r="10" spans="1:30" s="314" customFormat="1" ht="12.75" customHeight="1" x14ac:dyDescent="0.2">
      <c r="A10" s="226" t="s">
        <v>395</v>
      </c>
      <c r="B10" s="309">
        <v>1433100</v>
      </c>
      <c r="C10" s="309">
        <v>1453200</v>
      </c>
      <c r="D10" s="309">
        <v>1466600</v>
      </c>
      <c r="E10" s="309">
        <v>1491400</v>
      </c>
      <c r="F10" s="309"/>
      <c r="G10" s="309">
        <v>1509100</v>
      </c>
      <c r="H10" s="309">
        <v>1528300</v>
      </c>
      <c r="I10" s="309">
        <v>1565500</v>
      </c>
      <c r="J10" s="309">
        <v>1576600</v>
      </c>
      <c r="K10" s="132"/>
      <c r="L10" s="310">
        <v>146600</v>
      </c>
      <c r="M10" s="310">
        <v>142800</v>
      </c>
      <c r="N10" s="310">
        <v>145500</v>
      </c>
      <c r="O10" s="310">
        <v>143400</v>
      </c>
      <c r="P10" s="310"/>
      <c r="Q10" s="311">
        <v>140300</v>
      </c>
      <c r="R10" s="311">
        <v>132700</v>
      </c>
      <c r="S10" s="311">
        <v>110600</v>
      </c>
      <c r="T10" s="311">
        <v>103500</v>
      </c>
      <c r="U10" s="132"/>
      <c r="V10" s="309">
        <v>1579700</v>
      </c>
      <c r="W10" s="309">
        <v>1596000</v>
      </c>
      <c r="X10" s="309">
        <v>1612100</v>
      </c>
      <c r="Y10" s="309">
        <v>1634800</v>
      </c>
      <c r="AA10" s="309">
        <v>1649400</v>
      </c>
      <c r="AB10" s="309">
        <v>1661000</v>
      </c>
      <c r="AC10" s="309">
        <v>1676100</v>
      </c>
      <c r="AD10" s="309">
        <v>1680100</v>
      </c>
    </row>
    <row r="11" spans="1:30" s="318" customFormat="1" ht="12.75" customHeight="1" x14ac:dyDescent="0.2">
      <c r="A11" s="315" t="s">
        <v>154</v>
      </c>
      <c r="B11" s="316">
        <v>2106200</v>
      </c>
      <c r="C11" s="316">
        <v>2097500</v>
      </c>
      <c r="D11" s="316">
        <v>2093400</v>
      </c>
      <c r="E11" s="316">
        <v>2092500</v>
      </c>
      <c r="F11" s="316"/>
      <c r="G11" s="316">
        <v>2082400</v>
      </c>
      <c r="H11" s="316">
        <v>2076600</v>
      </c>
      <c r="I11" s="316">
        <v>2073800</v>
      </c>
      <c r="J11" s="316">
        <v>2066700</v>
      </c>
      <c r="K11" s="132"/>
      <c r="L11" s="317">
        <v>14900</v>
      </c>
      <c r="M11" s="317">
        <v>15800</v>
      </c>
      <c r="N11" s="317">
        <v>16700</v>
      </c>
      <c r="O11" s="317">
        <v>14900</v>
      </c>
      <c r="P11" s="317"/>
      <c r="Q11" s="317">
        <v>15600</v>
      </c>
      <c r="R11" s="317">
        <v>16200</v>
      </c>
      <c r="S11" s="317">
        <v>16900</v>
      </c>
      <c r="T11" s="317">
        <v>16600</v>
      </c>
      <c r="U11" s="132"/>
      <c r="V11" s="316">
        <v>2121100</v>
      </c>
      <c r="W11" s="316">
        <v>2113300</v>
      </c>
      <c r="X11" s="316">
        <v>2110100</v>
      </c>
      <c r="Y11" s="316">
        <v>2107400</v>
      </c>
      <c r="Z11" s="316"/>
      <c r="AA11" s="316">
        <v>2098000</v>
      </c>
      <c r="AB11" s="316">
        <v>2092800</v>
      </c>
      <c r="AC11" s="316">
        <v>2090700</v>
      </c>
      <c r="AD11" s="316">
        <v>2083300</v>
      </c>
    </row>
    <row r="12" spans="1:30" ht="12.75" customHeight="1" x14ac:dyDescent="0.2">
      <c r="B12" s="319"/>
      <c r="C12" s="319"/>
      <c r="D12" s="319"/>
      <c r="E12" s="319"/>
      <c r="F12" s="319"/>
      <c r="G12" s="319"/>
      <c r="H12" s="319"/>
      <c r="I12" s="319"/>
      <c r="J12" s="319"/>
      <c r="L12" s="320"/>
      <c r="M12" s="320"/>
      <c r="N12" s="320"/>
      <c r="O12" s="320"/>
      <c r="P12" s="320"/>
      <c r="Q12" s="320"/>
      <c r="R12" s="320"/>
      <c r="S12" s="320"/>
      <c r="T12" s="320"/>
      <c r="V12" s="319"/>
      <c r="W12" s="319"/>
      <c r="X12" s="319"/>
      <c r="Y12" s="319"/>
      <c r="Z12" s="319"/>
      <c r="AA12" s="319"/>
      <c r="AB12" s="319"/>
      <c r="AC12" s="319"/>
      <c r="AD12" s="319"/>
    </row>
    <row r="13" spans="1:30" ht="12.75" customHeight="1" x14ac:dyDescent="0.2">
      <c r="A13" s="305" t="s">
        <v>18</v>
      </c>
      <c r="B13" s="319"/>
      <c r="C13" s="319"/>
      <c r="D13" s="319"/>
      <c r="E13" s="319"/>
      <c r="F13" s="319"/>
      <c r="G13" s="319"/>
      <c r="H13" s="319"/>
      <c r="I13" s="319"/>
      <c r="J13" s="319"/>
      <c r="L13" s="320"/>
      <c r="M13" s="320"/>
      <c r="N13" s="320"/>
      <c r="O13" s="320"/>
      <c r="P13" s="320"/>
      <c r="Q13" s="320"/>
      <c r="R13" s="320"/>
      <c r="S13" s="320"/>
      <c r="T13" s="320"/>
      <c r="V13" s="319"/>
      <c r="W13" s="319"/>
      <c r="X13" s="319"/>
      <c r="Y13" s="319"/>
      <c r="Z13" s="319"/>
      <c r="AA13" s="319"/>
      <c r="AB13" s="319"/>
      <c r="AC13" s="319"/>
      <c r="AD13" s="319"/>
    </row>
    <row r="14" spans="1:30" ht="12.75" customHeight="1" x14ac:dyDescent="0.2">
      <c r="A14" s="226" t="s">
        <v>396</v>
      </c>
      <c r="B14" s="309">
        <v>1369000</v>
      </c>
      <c r="C14" s="309">
        <v>1384700</v>
      </c>
      <c r="D14" s="309">
        <v>1402300</v>
      </c>
      <c r="E14" s="309">
        <v>1425200</v>
      </c>
      <c r="F14" s="309"/>
      <c r="G14" s="309">
        <v>1441100</v>
      </c>
      <c r="H14" s="309">
        <v>1452900</v>
      </c>
      <c r="I14" s="309">
        <v>1472500</v>
      </c>
      <c r="J14" s="309">
        <v>1489900</v>
      </c>
      <c r="K14" s="132"/>
      <c r="L14" s="310">
        <v>-6400</v>
      </c>
      <c r="M14" s="310">
        <v>-6000</v>
      </c>
      <c r="N14" s="310">
        <v>-6100</v>
      </c>
      <c r="O14" s="310">
        <v>-6000</v>
      </c>
      <c r="P14" s="310"/>
      <c r="Q14" s="311">
        <v>-5900</v>
      </c>
      <c r="R14" s="311">
        <v>-5800</v>
      </c>
      <c r="S14" s="311">
        <v>-6000</v>
      </c>
      <c r="T14" s="311">
        <v>-6100</v>
      </c>
      <c r="U14" s="132"/>
      <c r="V14" s="309">
        <v>1362600</v>
      </c>
      <c r="W14" s="309">
        <v>1378700</v>
      </c>
      <c r="X14" s="309">
        <v>1396200</v>
      </c>
      <c r="Y14" s="309">
        <v>1419200</v>
      </c>
      <c r="AA14" s="309">
        <v>1435200</v>
      </c>
      <c r="AB14" s="309">
        <v>1447100</v>
      </c>
      <c r="AC14" s="309">
        <v>1466500</v>
      </c>
      <c r="AD14" s="309">
        <v>1483800</v>
      </c>
    </row>
    <row r="15" spans="1:30" ht="12.75" customHeight="1" x14ac:dyDescent="0.2">
      <c r="A15" s="226" t="s">
        <v>397</v>
      </c>
      <c r="B15" s="309">
        <v>40200</v>
      </c>
      <c r="C15" s="309">
        <v>40000</v>
      </c>
      <c r="D15" s="309">
        <v>39800</v>
      </c>
      <c r="E15" s="309">
        <v>39700</v>
      </c>
      <c r="F15" s="309"/>
      <c r="G15" s="309">
        <v>39800</v>
      </c>
      <c r="H15" s="309">
        <v>40000</v>
      </c>
      <c r="I15" s="309">
        <v>40300</v>
      </c>
      <c r="J15" s="309">
        <v>40700</v>
      </c>
      <c r="K15" s="132"/>
      <c r="L15" s="310">
        <v>-1700</v>
      </c>
      <c r="M15" s="310">
        <v>-1700</v>
      </c>
      <c r="N15" s="310">
        <v>-1600</v>
      </c>
      <c r="O15" s="310">
        <v>-1400</v>
      </c>
      <c r="P15" s="310"/>
      <c r="Q15" s="311">
        <v>-1400</v>
      </c>
      <c r="R15" s="311">
        <v>-1300</v>
      </c>
      <c r="S15" s="311">
        <v>-1300</v>
      </c>
      <c r="T15" s="311">
        <v>-1200</v>
      </c>
      <c r="U15" s="132"/>
      <c r="V15" s="309">
        <v>38500</v>
      </c>
      <c r="W15" s="309">
        <v>38300</v>
      </c>
      <c r="X15" s="309">
        <v>38200</v>
      </c>
      <c r="Y15" s="309">
        <v>38300</v>
      </c>
      <c r="AA15" s="309">
        <v>38400</v>
      </c>
      <c r="AB15" s="309">
        <v>38700</v>
      </c>
      <c r="AC15" s="309">
        <v>39000</v>
      </c>
      <c r="AD15" s="309">
        <v>39500</v>
      </c>
    </row>
    <row r="16" spans="1:30" s="226" customFormat="1" ht="12.75" customHeight="1" x14ac:dyDescent="0.2">
      <c r="A16" s="165" t="s">
        <v>19</v>
      </c>
      <c r="B16" s="316">
        <v>1409200</v>
      </c>
      <c r="C16" s="316">
        <v>1424700</v>
      </c>
      <c r="D16" s="316">
        <v>1442100</v>
      </c>
      <c r="E16" s="316">
        <v>1464900</v>
      </c>
      <c r="F16" s="316"/>
      <c r="G16" s="316">
        <v>1480900</v>
      </c>
      <c r="H16" s="316">
        <v>1492900</v>
      </c>
      <c r="I16" s="316">
        <v>1512800</v>
      </c>
      <c r="J16" s="316">
        <v>1530600</v>
      </c>
      <c r="K16" s="132"/>
      <c r="L16" s="317">
        <v>-8100</v>
      </c>
      <c r="M16" s="317">
        <v>-7700</v>
      </c>
      <c r="N16" s="317">
        <v>-7700</v>
      </c>
      <c r="O16" s="317">
        <v>-7400</v>
      </c>
      <c r="P16" s="317"/>
      <c r="Q16" s="317">
        <v>-7300</v>
      </c>
      <c r="R16" s="317">
        <v>-7100</v>
      </c>
      <c r="S16" s="317">
        <v>-7300</v>
      </c>
      <c r="T16" s="317">
        <v>-7300</v>
      </c>
      <c r="U16" s="132"/>
      <c r="V16" s="316">
        <v>1401100</v>
      </c>
      <c r="W16" s="316">
        <v>1417000</v>
      </c>
      <c r="X16" s="316">
        <v>1434400</v>
      </c>
      <c r="Y16" s="316">
        <v>1457500</v>
      </c>
      <c r="Z16" s="316"/>
      <c r="AA16" s="316">
        <v>1473600</v>
      </c>
      <c r="AB16" s="316">
        <v>1485800</v>
      </c>
      <c r="AC16" s="316">
        <v>1505500</v>
      </c>
      <c r="AD16" s="316">
        <v>1523300</v>
      </c>
    </row>
    <row r="17" spans="1:30" ht="12.75" customHeight="1" x14ac:dyDescent="0.2">
      <c r="B17" s="319"/>
      <c r="C17" s="319"/>
      <c r="D17" s="319"/>
      <c r="E17" s="319"/>
      <c r="F17" s="319"/>
      <c r="G17" s="319"/>
      <c r="H17" s="319"/>
      <c r="I17" s="319"/>
      <c r="J17" s="319"/>
      <c r="L17" s="320"/>
      <c r="M17" s="320"/>
      <c r="N17" s="320"/>
      <c r="O17" s="320"/>
      <c r="P17" s="320"/>
      <c r="Q17" s="320"/>
      <c r="R17" s="320"/>
      <c r="S17" s="320"/>
      <c r="T17" s="320"/>
      <c r="V17" s="319"/>
      <c r="W17" s="319"/>
      <c r="X17" s="319"/>
      <c r="Y17" s="319"/>
      <c r="Z17" s="319"/>
      <c r="AA17" s="319"/>
      <c r="AB17" s="319"/>
      <c r="AC17" s="319"/>
      <c r="AD17" s="319"/>
    </row>
    <row r="18" spans="1:30" ht="12.75" customHeight="1" x14ac:dyDescent="0.2">
      <c r="A18" s="321" t="s">
        <v>20</v>
      </c>
      <c r="B18" s="319"/>
      <c r="C18" s="319"/>
      <c r="D18" s="319"/>
      <c r="E18" s="319"/>
      <c r="F18" s="319"/>
      <c r="G18" s="319"/>
      <c r="H18" s="319"/>
      <c r="I18" s="319"/>
      <c r="J18" s="319"/>
      <c r="L18" s="320"/>
      <c r="M18" s="320"/>
      <c r="N18" s="320"/>
      <c r="O18" s="320"/>
      <c r="P18" s="320"/>
      <c r="Q18" s="320"/>
      <c r="R18" s="320"/>
      <c r="S18" s="320"/>
      <c r="T18" s="320"/>
      <c r="V18" s="319"/>
      <c r="W18" s="319"/>
      <c r="X18" s="319"/>
      <c r="Y18" s="319"/>
      <c r="Z18" s="319"/>
      <c r="AA18" s="319"/>
      <c r="AB18" s="319"/>
      <c r="AC18" s="319"/>
      <c r="AD18" s="319"/>
    </row>
    <row r="19" spans="1:30" ht="12.75" customHeight="1" x14ac:dyDescent="0.2">
      <c r="A19" s="226" t="s">
        <v>398</v>
      </c>
      <c r="B19" s="309">
        <v>974200</v>
      </c>
      <c r="C19" s="309">
        <v>983900</v>
      </c>
      <c r="D19" s="309">
        <v>1015400</v>
      </c>
      <c r="E19" s="309">
        <v>1051100</v>
      </c>
      <c r="F19" s="309"/>
      <c r="G19" s="309">
        <v>1074400</v>
      </c>
      <c r="H19" s="309">
        <v>1093200</v>
      </c>
      <c r="I19" s="309">
        <v>1119200</v>
      </c>
      <c r="J19" s="309">
        <v>1139400</v>
      </c>
      <c r="K19" s="132"/>
      <c r="L19" s="310">
        <v>1300</v>
      </c>
      <c r="M19" s="310">
        <v>1700</v>
      </c>
      <c r="N19" s="310">
        <v>2100</v>
      </c>
      <c r="O19" s="310">
        <v>2500</v>
      </c>
      <c r="P19" s="310"/>
      <c r="Q19" s="311">
        <v>3000</v>
      </c>
      <c r="R19" s="311">
        <v>3500</v>
      </c>
      <c r="S19" s="311">
        <v>4100</v>
      </c>
      <c r="T19" s="311">
        <v>4300</v>
      </c>
      <c r="U19" s="132"/>
      <c r="V19" s="309">
        <v>975500</v>
      </c>
      <c r="W19" s="309">
        <v>985600</v>
      </c>
      <c r="X19" s="309">
        <v>1017500</v>
      </c>
      <c r="Y19" s="309">
        <v>1053600</v>
      </c>
      <c r="AA19" s="119">
        <v>1077400</v>
      </c>
      <c r="AB19" s="309">
        <v>1096700</v>
      </c>
      <c r="AC19" s="309">
        <v>1123300</v>
      </c>
      <c r="AD19" s="309">
        <v>1143700</v>
      </c>
    </row>
    <row r="20" spans="1:30" ht="12.75" customHeight="1" x14ac:dyDescent="0.2">
      <c r="A20" s="226" t="s">
        <v>399</v>
      </c>
      <c r="B20" s="309">
        <v>13500</v>
      </c>
      <c r="C20" s="309">
        <v>13500</v>
      </c>
      <c r="D20" s="309">
        <v>13700</v>
      </c>
      <c r="E20" s="309">
        <v>13900</v>
      </c>
      <c r="F20" s="309"/>
      <c r="G20" s="309">
        <v>14000</v>
      </c>
      <c r="H20" s="309">
        <v>14100</v>
      </c>
      <c r="I20" s="309">
        <v>14400</v>
      </c>
      <c r="J20" s="309">
        <v>14800</v>
      </c>
      <c r="K20" s="132"/>
      <c r="L20" s="310">
        <v>500</v>
      </c>
      <c r="M20" s="310">
        <v>500</v>
      </c>
      <c r="N20" s="310">
        <v>600</v>
      </c>
      <c r="O20" s="310">
        <v>600</v>
      </c>
      <c r="P20" s="310"/>
      <c r="Q20" s="311">
        <v>700</v>
      </c>
      <c r="R20" s="311">
        <v>900</v>
      </c>
      <c r="S20" s="311">
        <v>900</v>
      </c>
      <c r="T20" s="311">
        <v>1000</v>
      </c>
      <c r="U20" s="132"/>
      <c r="V20" s="309">
        <v>14000</v>
      </c>
      <c r="W20" s="309">
        <v>14000</v>
      </c>
      <c r="X20" s="309">
        <v>14300</v>
      </c>
      <c r="Y20" s="309">
        <v>14500</v>
      </c>
      <c r="AA20" s="309">
        <v>14700</v>
      </c>
      <c r="AB20" s="309">
        <v>15000</v>
      </c>
      <c r="AC20" s="309">
        <v>15300</v>
      </c>
      <c r="AD20" s="309">
        <v>15800</v>
      </c>
    </row>
    <row r="21" spans="1:30" s="226" customFormat="1" ht="12.75" customHeight="1" x14ac:dyDescent="0.2">
      <c r="A21" s="165" t="s">
        <v>21</v>
      </c>
      <c r="B21" s="316">
        <v>987700</v>
      </c>
      <c r="C21" s="316">
        <v>997400</v>
      </c>
      <c r="D21" s="316">
        <v>1029099.9999999999</v>
      </c>
      <c r="E21" s="316">
        <v>1065000</v>
      </c>
      <c r="F21" s="316"/>
      <c r="G21" s="316">
        <v>1088400</v>
      </c>
      <c r="H21" s="316">
        <v>1107300</v>
      </c>
      <c r="I21" s="316">
        <v>1133600</v>
      </c>
      <c r="J21" s="316">
        <v>1154200</v>
      </c>
      <c r="K21" s="132"/>
      <c r="L21" s="317">
        <v>1800</v>
      </c>
      <c r="M21" s="317">
        <v>2200</v>
      </c>
      <c r="N21" s="317">
        <v>2700.0000000001164</v>
      </c>
      <c r="O21" s="317">
        <v>3100</v>
      </c>
      <c r="P21" s="317"/>
      <c r="Q21" s="317">
        <v>3700</v>
      </c>
      <c r="R21" s="317">
        <v>4400</v>
      </c>
      <c r="S21" s="317">
        <v>5000</v>
      </c>
      <c r="T21" s="317">
        <v>5300</v>
      </c>
      <c r="U21" s="132"/>
      <c r="V21" s="316">
        <v>989500</v>
      </c>
      <c r="W21" s="316">
        <v>999600</v>
      </c>
      <c r="X21" s="316">
        <v>1031800</v>
      </c>
      <c r="Y21" s="316">
        <v>1068100</v>
      </c>
      <c r="Z21" s="316"/>
      <c r="AA21" s="316">
        <v>1092100</v>
      </c>
      <c r="AB21" s="316">
        <v>1111700</v>
      </c>
      <c r="AC21" s="316">
        <v>1138600</v>
      </c>
      <c r="AD21" s="316">
        <v>1159500</v>
      </c>
    </row>
    <row r="22" spans="1:30" ht="12.75" customHeight="1" x14ac:dyDescent="0.2">
      <c r="B22" s="319"/>
      <c r="C22" s="319"/>
      <c r="D22" s="319"/>
      <c r="E22" s="319"/>
      <c r="F22" s="319"/>
      <c r="G22" s="319"/>
      <c r="H22" s="319"/>
      <c r="I22" s="319"/>
      <c r="J22" s="319"/>
      <c r="L22" s="320"/>
      <c r="M22" s="320"/>
      <c r="N22" s="320"/>
      <c r="O22" s="320"/>
      <c r="P22" s="320"/>
      <c r="Q22" s="320"/>
      <c r="R22" s="320"/>
      <c r="S22" s="320"/>
      <c r="T22" s="320"/>
      <c r="V22" s="319"/>
      <c r="W22" s="319"/>
      <c r="X22" s="319"/>
      <c r="Y22" s="319"/>
      <c r="Z22" s="319"/>
      <c r="AA22" s="319"/>
      <c r="AB22" s="319"/>
      <c r="AC22" s="319"/>
      <c r="AD22" s="319"/>
    </row>
    <row r="23" spans="1:30" ht="12.75" customHeight="1" x14ac:dyDescent="0.2">
      <c r="A23" s="226" t="s">
        <v>400</v>
      </c>
      <c r="B23" s="322">
        <v>625000</v>
      </c>
      <c r="C23" s="322">
        <v>674900</v>
      </c>
      <c r="D23" s="322">
        <v>712900</v>
      </c>
      <c r="E23" s="322">
        <v>750500</v>
      </c>
      <c r="F23" s="322"/>
      <c r="G23" s="322">
        <v>779800</v>
      </c>
      <c r="H23" s="322">
        <v>820800</v>
      </c>
      <c r="I23" s="322">
        <v>868500</v>
      </c>
      <c r="J23" s="322">
        <v>894500</v>
      </c>
      <c r="K23" s="132"/>
      <c r="L23" s="310">
        <v>-900</v>
      </c>
      <c r="M23" s="310">
        <v>-1000</v>
      </c>
      <c r="N23" s="310">
        <v>-800</v>
      </c>
      <c r="O23" s="310">
        <v>-500</v>
      </c>
      <c r="P23" s="310"/>
      <c r="Q23" s="311">
        <v>-400</v>
      </c>
      <c r="R23" s="311">
        <v>-200</v>
      </c>
      <c r="S23" s="311">
        <v>-100</v>
      </c>
      <c r="T23" s="311">
        <v>-200</v>
      </c>
      <c r="U23" s="132"/>
      <c r="V23" s="322">
        <v>624100</v>
      </c>
      <c r="W23" s="322">
        <v>673900</v>
      </c>
      <c r="X23" s="322">
        <v>712100</v>
      </c>
      <c r="Y23" s="322">
        <v>750000</v>
      </c>
      <c r="AA23" s="322">
        <v>779400</v>
      </c>
      <c r="AB23" s="322">
        <v>820600</v>
      </c>
      <c r="AC23" s="322">
        <v>868400</v>
      </c>
      <c r="AD23" s="322">
        <v>894300</v>
      </c>
    </row>
    <row r="24" spans="1:30" ht="12.75" customHeight="1" x14ac:dyDescent="0.2">
      <c r="B24" s="319"/>
      <c r="C24" s="319"/>
      <c r="D24" s="319"/>
      <c r="E24" s="319"/>
      <c r="F24" s="319"/>
      <c r="G24" s="319"/>
      <c r="H24" s="319"/>
      <c r="I24" s="319"/>
      <c r="J24" s="319"/>
      <c r="L24" s="320"/>
      <c r="M24" s="320"/>
      <c r="N24" s="320"/>
      <c r="O24" s="320"/>
      <c r="P24" s="320"/>
      <c r="Q24" s="320"/>
      <c r="R24" s="320"/>
      <c r="S24" s="320"/>
      <c r="T24" s="320"/>
      <c r="V24" s="319"/>
      <c r="W24" s="319"/>
      <c r="X24" s="319"/>
      <c r="Y24" s="319"/>
      <c r="Z24" s="319"/>
      <c r="AA24" s="319"/>
      <c r="AB24" s="319"/>
      <c r="AC24" s="319"/>
      <c r="AD24" s="319"/>
    </row>
    <row r="25" spans="1:30" s="226" customFormat="1" ht="12.75" customHeight="1" x14ac:dyDescent="0.2">
      <c r="A25" s="165" t="s">
        <v>102</v>
      </c>
      <c r="B25" s="316">
        <v>4503100</v>
      </c>
      <c r="C25" s="316">
        <v>4519600</v>
      </c>
      <c r="D25" s="316">
        <v>4564600</v>
      </c>
      <c r="E25" s="316">
        <v>4622400</v>
      </c>
      <c r="F25" s="316"/>
      <c r="G25" s="316">
        <v>4651700</v>
      </c>
      <c r="H25" s="316">
        <v>4676800</v>
      </c>
      <c r="I25" s="316">
        <v>4720200</v>
      </c>
      <c r="J25" s="316">
        <v>4751500</v>
      </c>
      <c r="K25" s="132"/>
      <c r="L25" s="317">
        <v>8600</v>
      </c>
      <c r="M25" s="317">
        <v>10300</v>
      </c>
      <c r="N25" s="317">
        <v>11700</v>
      </c>
      <c r="O25" s="317">
        <v>10600</v>
      </c>
      <c r="P25" s="317"/>
      <c r="Q25" s="317">
        <v>12000</v>
      </c>
      <c r="R25" s="317">
        <v>13500</v>
      </c>
      <c r="S25" s="317">
        <v>14600</v>
      </c>
      <c r="T25" s="317">
        <v>14600</v>
      </c>
      <c r="U25" s="132"/>
      <c r="V25" s="316">
        <v>4511700</v>
      </c>
      <c r="W25" s="316">
        <v>4529900</v>
      </c>
      <c r="X25" s="316">
        <v>4576300</v>
      </c>
      <c r="Y25" s="316">
        <v>4633000</v>
      </c>
      <c r="Z25" s="316"/>
      <c r="AA25" s="316">
        <v>4663700</v>
      </c>
      <c r="AB25" s="316">
        <v>4690300</v>
      </c>
      <c r="AC25" s="316">
        <v>4734800</v>
      </c>
      <c r="AD25" s="316">
        <v>4766100</v>
      </c>
    </row>
    <row r="26" spans="1:30" ht="12.75" customHeight="1" x14ac:dyDescent="0.2">
      <c r="L26" s="323"/>
      <c r="M26" s="323"/>
      <c r="N26" s="323"/>
      <c r="O26" s="323"/>
      <c r="P26" s="323"/>
      <c r="Q26" s="323"/>
      <c r="R26" s="323"/>
      <c r="S26" s="323"/>
      <c r="T26" s="323"/>
    </row>
    <row r="27" spans="1:30" ht="12.75" customHeight="1" x14ac:dyDescent="0.2">
      <c r="A27" s="305" t="s">
        <v>79</v>
      </c>
      <c r="L27" s="323"/>
      <c r="M27" s="323"/>
      <c r="N27" s="323"/>
      <c r="O27" s="323"/>
      <c r="P27" s="323"/>
      <c r="Q27" s="323"/>
      <c r="R27" s="323"/>
      <c r="S27" s="323"/>
      <c r="T27" s="323"/>
    </row>
    <row r="28" spans="1:30" ht="4.5" customHeight="1" x14ac:dyDescent="0.2">
      <c r="L28" s="323"/>
      <c r="M28" s="323"/>
      <c r="N28" s="323"/>
      <c r="O28" s="323"/>
      <c r="P28" s="323"/>
      <c r="Q28" s="323"/>
      <c r="R28" s="323"/>
      <c r="S28" s="323"/>
      <c r="T28" s="323"/>
    </row>
    <row r="29" spans="1:30" s="7" customFormat="1" ht="12.75" customHeight="1" x14ac:dyDescent="0.2">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x14ac:dyDescent="0.2">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x14ac:dyDescent="0.2">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x14ac:dyDescent="0.2">
      <c r="L32" s="323"/>
      <c r="M32" s="323"/>
      <c r="N32" s="323"/>
      <c r="O32" s="323"/>
      <c r="P32" s="323"/>
      <c r="Q32" s="323"/>
      <c r="R32" s="323"/>
      <c r="S32" s="323"/>
      <c r="T32" s="323"/>
    </row>
    <row r="33" spans="1:31" ht="15.75" customHeight="1" x14ac:dyDescent="0.2">
      <c r="A33" s="305" t="s">
        <v>401</v>
      </c>
      <c r="L33" s="323"/>
      <c r="M33" s="323"/>
      <c r="N33" s="323"/>
      <c r="O33" s="323"/>
      <c r="P33" s="323"/>
      <c r="Q33" s="323"/>
      <c r="R33" s="323"/>
      <c r="S33" s="323"/>
      <c r="T33" s="323"/>
    </row>
    <row r="34" spans="1:31" ht="4.5" customHeight="1" x14ac:dyDescent="0.2">
      <c r="A34" s="305"/>
      <c r="L34" s="323"/>
      <c r="M34" s="323"/>
      <c r="N34" s="323"/>
      <c r="O34" s="323"/>
      <c r="P34" s="323"/>
      <c r="Q34" s="323"/>
      <c r="R34" s="323"/>
      <c r="S34" s="323"/>
      <c r="T34" s="323"/>
    </row>
    <row r="35" spans="1:31" ht="12.75" customHeight="1" x14ac:dyDescent="0.2">
      <c r="A35" s="226" t="s">
        <v>402</v>
      </c>
      <c r="B35" s="309">
        <v>878700</v>
      </c>
      <c r="C35" s="309">
        <v>887400</v>
      </c>
      <c r="D35" s="309">
        <v>919700</v>
      </c>
      <c r="E35" s="309">
        <v>955300</v>
      </c>
      <c r="F35" s="309"/>
      <c r="G35" s="309">
        <v>979400</v>
      </c>
      <c r="H35" s="309">
        <v>997300</v>
      </c>
      <c r="I35" s="309">
        <v>1025200</v>
      </c>
      <c r="J35" s="309">
        <v>1046700</v>
      </c>
      <c r="K35" s="132"/>
      <c r="L35" s="310">
        <v>-22400</v>
      </c>
      <c r="M35" s="310">
        <v>-21900</v>
      </c>
      <c r="N35" s="310">
        <v>-21600</v>
      </c>
      <c r="O35" s="310">
        <v>-21000</v>
      </c>
      <c r="P35" s="310"/>
      <c r="Q35" s="311">
        <v>-20200</v>
      </c>
      <c r="R35" s="311">
        <v>-18300</v>
      </c>
      <c r="S35" s="311">
        <v>-18700</v>
      </c>
      <c r="T35" s="311">
        <v>-18600</v>
      </c>
      <c r="U35" s="132"/>
      <c r="V35" s="309">
        <v>856300</v>
      </c>
      <c r="W35" s="309">
        <v>865500</v>
      </c>
      <c r="X35" s="309">
        <v>898100</v>
      </c>
      <c r="Y35" s="309">
        <v>934300</v>
      </c>
      <c r="AA35" s="309">
        <v>959200</v>
      </c>
      <c r="AB35" s="309">
        <v>979000</v>
      </c>
      <c r="AC35" s="309">
        <v>1006500</v>
      </c>
      <c r="AD35" s="309">
        <v>1028100</v>
      </c>
    </row>
    <row r="36" spans="1:31" s="314" customFormat="1" ht="12.75" customHeight="1" x14ac:dyDescent="0.2">
      <c r="A36" s="314" t="s">
        <v>403</v>
      </c>
      <c r="B36" s="309">
        <v>2106200</v>
      </c>
      <c r="C36" s="309">
        <v>2097500</v>
      </c>
      <c r="D36" s="309">
        <v>2093400</v>
      </c>
      <c r="E36" s="309">
        <v>2092500</v>
      </c>
      <c r="F36" s="309"/>
      <c r="G36" s="309">
        <v>2082400</v>
      </c>
      <c r="H36" s="309">
        <v>2076600</v>
      </c>
      <c r="I36" s="309">
        <v>2073800</v>
      </c>
      <c r="J36" s="309">
        <v>2066700</v>
      </c>
      <c r="K36" s="132"/>
      <c r="L36" s="310">
        <v>112200</v>
      </c>
      <c r="M36" s="310">
        <v>114900</v>
      </c>
      <c r="N36" s="310">
        <v>117700</v>
      </c>
      <c r="O36" s="310">
        <v>118300</v>
      </c>
      <c r="P36" s="310"/>
      <c r="Q36" s="311">
        <v>121200</v>
      </c>
      <c r="R36" s="311">
        <v>122600</v>
      </c>
      <c r="S36" s="311">
        <v>126000</v>
      </c>
      <c r="T36" s="311">
        <v>129600</v>
      </c>
      <c r="U36" s="132"/>
      <c r="V36" s="309">
        <v>2218400</v>
      </c>
      <c r="W36" s="309">
        <v>2212400</v>
      </c>
      <c r="X36" s="309">
        <v>2211100</v>
      </c>
      <c r="Y36" s="309">
        <v>2210800</v>
      </c>
      <c r="AA36" s="309">
        <v>2203600</v>
      </c>
      <c r="AB36" s="309">
        <v>2199200</v>
      </c>
      <c r="AC36" s="309">
        <v>2199800</v>
      </c>
      <c r="AD36" s="309">
        <v>2196300</v>
      </c>
    </row>
    <row r="37" spans="1:31" s="324" customFormat="1" ht="12.75" customHeight="1" x14ac:dyDescent="0.2">
      <c r="A37" s="324" t="s">
        <v>22</v>
      </c>
      <c r="B37" s="325">
        <v>2.1380391546158202</v>
      </c>
      <c r="C37" s="325">
        <v>2.1547907600300551</v>
      </c>
      <c r="D37" s="325">
        <v>2.1804835383624011</v>
      </c>
      <c r="E37" s="325">
        <v>2.209138660331579</v>
      </c>
      <c r="F37" s="325"/>
      <c r="G37" s="325">
        <v>2.2337991186271058</v>
      </c>
      <c r="H37" s="325">
        <v>2.2521218179953282</v>
      </c>
      <c r="I37" s="325">
        <v>2.2799999999999998</v>
      </c>
      <c r="J37" s="325">
        <v>2.2990820574184672</v>
      </c>
      <c r="K37" s="325"/>
      <c r="L37" s="326">
        <v>-0.1043288583344828</v>
      </c>
      <c r="M37" s="326">
        <v>-0.10733985461592122</v>
      </c>
      <c r="N37" s="326">
        <v>-0.11078133753304797</v>
      </c>
      <c r="O37" s="326">
        <v>-0.11358331485459816</v>
      </c>
      <c r="P37" s="326"/>
      <c r="Q37" s="327">
        <v>-0.11733901071131481</v>
      </c>
      <c r="R37" s="327">
        <v>-0.11940621208711599</v>
      </c>
      <c r="S37" s="327">
        <v>-0.1275666220103</v>
      </c>
      <c r="T37" s="327">
        <v>-0.12900703938791347</v>
      </c>
      <c r="U37" s="132"/>
      <c r="V37" s="325">
        <v>2.0337102962813374</v>
      </c>
      <c r="W37" s="325">
        <v>2.0474509054141339</v>
      </c>
      <c r="X37" s="325">
        <v>2.0697022008293531</v>
      </c>
      <c r="Y37" s="325">
        <v>2.0955553454769809</v>
      </c>
      <c r="Z37" s="325"/>
      <c r="AA37" s="325">
        <v>2.116460107915791</v>
      </c>
      <c r="AB37" s="325">
        <v>2.1327156059082122</v>
      </c>
      <c r="AC37" s="325">
        <v>2.1524333779896998</v>
      </c>
      <c r="AD37" s="325">
        <v>2.1700750180305537</v>
      </c>
      <c r="AE37" s="328"/>
    </row>
    <row r="38" spans="1:31" s="329" customFormat="1" ht="12.75" customHeight="1" x14ac:dyDescent="0.2">
      <c r="A38" s="329" t="s">
        <v>404</v>
      </c>
      <c r="B38" s="330">
        <v>46.768556524908938</v>
      </c>
      <c r="C38" s="330">
        <v>47.346646231089146</v>
      </c>
      <c r="D38" s="330">
        <v>47.489989620954454</v>
      </c>
      <c r="E38" s="330">
        <v>48.655785993080734</v>
      </c>
      <c r="F38" s="330"/>
      <c r="G38" s="330">
        <v>48.992001847150306</v>
      </c>
      <c r="H38" s="330">
        <v>49.682268561603486</v>
      </c>
      <c r="I38" s="330">
        <v>50</v>
      </c>
      <c r="J38" s="330">
        <v>50.346842841672064</v>
      </c>
      <c r="K38" s="132"/>
      <c r="L38" s="331">
        <v>-1.9669442744454457</v>
      </c>
      <c r="M38" s="331">
        <v>-2.4324060190103935</v>
      </c>
      <c r="N38" s="331">
        <v>-2.4930856517043551</v>
      </c>
      <c r="O38" s="331">
        <v>-2.5888761619311254</v>
      </c>
      <c r="P38" s="331"/>
      <c r="Q38" s="332">
        <v>-2.7485488032171688</v>
      </c>
      <c r="R38" s="332">
        <v>-2.9002329901328636</v>
      </c>
      <c r="S38" s="332">
        <v>-2.9727130339170529</v>
      </c>
      <c r="T38" s="332">
        <v>-3.0942839941346065</v>
      </c>
      <c r="U38" s="132"/>
      <c r="V38" s="330">
        <v>44.801612250463492</v>
      </c>
      <c r="W38" s="330">
        <v>44.914240212078752</v>
      </c>
      <c r="X38" s="330">
        <v>44.996903969250098</v>
      </c>
      <c r="Y38" s="330">
        <v>46.066909831149609</v>
      </c>
      <c r="AA38" s="330">
        <v>46.243453043933137</v>
      </c>
      <c r="AB38" s="330">
        <v>46.782035571470622</v>
      </c>
      <c r="AC38" s="330">
        <v>47.027286966082947</v>
      </c>
      <c r="AD38" s="330">
        <v>47.252558847537458</v>
      </c>
    </row>
    <row r="39" spans="1:31" s="312" customFormat="1" ht="12.75" customHeight="1" x14ac:dyDescent="0.2">
      <c r="B39" s="136"/>
      <c r="C39" s="136"/>
      <c r="D39" s="136"/>
      <c r="E39" s="136"/>
      <c r="F39" s="136"/>
      <c r="G39" s="136"/>
      <c r="H39" s="136"/>
      <c r="I39" s="136"/>
      <c r="J39" s="136"/>
      <c r="K39" s="329"/>
      <c r="L39" s="333"/>
      <c r="M39" s="333"/>
      <c r="N39" s="333"/>
      <c r="O39" s="333"/>
      <c r="P39" s="333"/>
      <c r="Q39" s="333"/>
      <c r="R39" s="333"/>
      <c r="S39" s="333"/>
      <c r="T39" s="333"/>
      <c r="U39" s="329"/>
      <c r="V39" s="136"/>
      <c r="W39" s="136"/>
      <c r="X39" s="136"/>
      <c r="Y39" s="136"/>
      <c r="Z39" s="136"/>
      <c r="AA39" s="136"/>
      <c r="AB39" s="136"/>
      <c r="AC39" s="136"/>
      <c r="AD39" s="136"/>
    </row>
    <row r="40" spans="1:31" s="306" customFormat="1" ht="15.75" customHeight="1" x14ac:dyDescent="0.2">
      <c r="A40" s="305" t="s">
        <v>405</v>
      </c>
      <c r="K40" s="153"/>
      <c r="L40" s="334"/>
      <c r="M40" s="334"/>
      <c r="N40" s="334"/>
      <c r="O40" s="334"/>
      <c r="P40" s="334"/>
      <c r="Q40" s="334"/>
      <c r="R40" s="334"/>
      <c r="S40" s="334"/>
      <c r="T40" s="334"/>
      <c r="U40" s="153"/>
    </row>
    <row r="41" spans="1:31" s="306" customFormat="1" ht="4.5" customHeight="1" x14ac:dyDescent="0.2">
      <c r="B41" s="4"/>
      <c r="C41" s="4"/>
      <c r="D41" s="4"/>
      <c r="E41" s="4"/>
      <c r="F41" s="4"/>
      <c r="G41" s="4"/>
      <c r="H41" s="4"/>
      <c r="I41" s="4"/>
      <c r="J41" s="4"/>
      <c r="L41" s="335"/>
      <c r="M41" s="335"/>
      <c r="N41" s="335"/>
      <c r="O41" s="335"/>
      <c r="P41" s="335"/>
      <c r="Q41" s="335"/>
      <c r="R41" s="335"/>
      <c r="S41" s="335"/>
      <c r="T41" s="335"/>
      <c r="V41" s="4"/>
      <c r="W41" s="4"/>
      <c r="X41" s="4"/>
      <c r="Y41" s="4"/>
      <c r="Z41" s="4"/>
      <c r="AA41" s="4"/>
      <c r="AB41" s="4"/>
      <c r="AC41" s="4"/>
      <c r="AD41" s="4"/>
    </row>
    <row r="42" spans="1:31" s="19" customFormat="1" ht="12.75" customHeight="1" x14ac:dyDescent="0.2">
      <c r="A42" s="18" t="s">
        <v>118</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x14ac:dyDescent="0.2">
      <c r="A43" s="18" t="s">
        <v>119</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x14ac:dyDescent="0.2">
      <c r="A44" s="18" t="s">
        <v>120</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x14ac:dyDescent="0.2">
      <c r="A45" s="18"/>
      <c r="B45" s="336"/>
      <c r="C45" s="336"/>
      <c r="D45" s="336"/>
      <c r="E45" s="336"/>
      <c r="F45" s="336"/>
      <c r="G45" s="336"/>
      <c r="H45" s="336"/>
      <c r="I45" s="336"/>
      <c r="J45" s="336"/>
      <c r="L45" s="337"/>
      <c r="M45" s="337"/>
      <c r="N45" s="337"/>
      <c r="O45" s="337"/>
      <c r="P45" s="337"/>
      <c r="Q45" s="337"/>
      <c r="R45" s="337"/>
      <c r="S45" s="337"/>
      <c r="T45" s="337"/>
      <c r="V45" s="336"/>
      <c r="W45" s="336"/>
      <c r="X45" s="336"/>
      <c r="Y45" s="336"/>
      <c r="Z45" s="336"/>
      <c r="AA45" s="336"/>
      <c r="AB45" s="336"/>
      <c r="AC45" s="336"/>
      <c r="AD45" s="336"/>
    </row>
    <row r="46" spans="1:31" s="19" customFormat="1" ht="15.75" customHeight="1" x14ac:dyDescent="0.2">
      <c r="A46" s="305" t="s">
        <v>406</v>
      </c>
      <c r="B46" s="336"/>
      <c r="C46" s="336"/>
      <c r="D46" s="336"/>
      <c r="E46" s="336"/>
      <c r="F46" s="336"/>
      <c r="G46" s="336"/>
      <c r="H46" s="336"/>
      <c r="I46" s="336"/>
      <c r="J46" s="336"/>
      <c r="L46" s="337"/>
      <c r="M46" s="337"/>
      <c r="N46" s="337"/>
      <c r="O46" s="337"/>
      <c r="P46" s="337"/>
      <c r="Q46" s="337"/>
      <c r="R46" s="337"/>
      <c r="S46" s="337"/>
      <c r="T46" s="337"/>
      <c r="V46" s="336"/>
      <c r="W46" s="336"/>
      <c r="X46" s="336"/>
      <c r="Y46" s="336"/>
      <c r="Z46" s="336"/>
      <c r="AA46" s="336"/>
      <c r="AB46" s="336"/>
      <c r="AC46" s="336"/>
      <c r="AD46" s="336"/>
    </row>
    <row r="47" spans="1:31" s="19" customFormat="1" ht="4.5" customHeight="1" x14ac:dyDescent="0.2">
      <c r="A47" s="306"/>
      <c r="B47" s="336"/>
      <c r="C47" s="336"/>
      <c r="D47" s="336"/>
      <c r="E47" s="336"/>
      <c r="F47" s="336"/>
      <c r="G47" s="336"/>
      <c r="H47" s="336"/>
      <c r="I47" s="336"/>
      <c r="J47" s="336"/>
      <c r="L47" s="337"/>
      <c r="M47" s="337"/>
      <c r="N47" s="337"/>
      <c r="O47" s="337"/>
      <c r="P47" s="337"/>
      <c r="Q47" s="337"/>
      <c r="R47" s="337"/>
      <c r="S47" s="337"/>
      <c r="T47" s="337"/>
      <c r="V47" s="336"/>
      <c r="W47" s="336"/>
      <c r="X47" s="336"/>
      <c r="Y47" s="336"/>
      <c r="Z47" s="336"/>
      <c r="AA47" s="336"/>
      <c r="AB47" s="336"/>
      <c r="AC47" s="336"/>
      <c r="AD47" s="336"/>
    </row>
    <row r="48" spans="1:31" s="19" customFormat="1" ht="12.75" customHeight="1" x14ac:dyDescent="0.2">
      <c r="A48" s="18" t="s">
        <v>121</v>
      </c>
      <c r="B48" s="336">
        <v>0.73256582379743318</v>
      </c>
      <c r="C48" s="336">
        <v>0.7279700135355569</v>
      </c>
      <c r="D48" s="336">
        <v>0.72498701298701296</v>
      </c>
      <c r="E48" s="336">
        <v>0.72309765705992124</v>
      </c>
      <c r="F48" s="336"/>
      <c r="G48" s="336">
        <v>0.71821756225425948</v>
      </c>
      <c r="H48" s="336">
        <v>0.71483648881239248</v>
      </c>
      <c r="I48" s="336">
        <v>0.71247466245233104</v>
      </c>
      <c r="J48" s="336">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336">
        <v>0.73774825223470486</v>
      </c>
      <c r="W48" s="336">
        <v>0.73345364939437063</v>
      </c>
      <c r="X48" s="336">
        <v>0.73077056277056274</v>
      </c>
      <c r="Y48" s="336">
        <v>0.72824659617112453</v>
      </c>
      <c r="Z48" s="336"/>
      <c r="AA48" s="336">
        <v>0.72359798579016343</v>
      </c>
      <c r="AB48" s="336">
        <v>0.72041308089500855</v>
      </c>
      <c r="AC48" s="336">
        <v>0.718280825918164</v>
      </c>
      <c r="AD48" s="336">
        <v>0.71436409148578683</v>
      </c>
    </row>
    <row r="49" spans="1:30" s="19" customFormat="1" ht="12.75" customHeight="1" x14ac:dyDescent="0.2">
      <c r="A49" s="18" t="s">
        <v>29</v>
      </c>
      <c r="B49" s="336">
        <v>0.49013947340962055</v>
      </c>
      <c r="C49" s="336">
        <v>0.4944643043070836</v>
      </c>
      <c r="D49" s="336">
        <v>0.49942857142857144</v>
      </c>
      <c r="E49" s="336">
        <v>0.50622019489944015</v>
      </c>
      <c r="F49" s="336"/>
      <c r="G49" s="336">
        <v>0.51076084707180791</v>
      </c>
      <c r="H49" s="336">
        <v>0.51390705679862303</v>
      </c>
      <c r="I49" s="336">
        <v>0.51973752018414809</v>
      </c>
      <c r="J49" s="336">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336">
        <v>0.48732218009808353</v>
      </c>
      <c r="W49" s="336">
        <v>0.49179189948981361</v>
      </c>
      <c r="X49" s="336">
        <v>0.49676190476190474</v>
      </c>
      <c r="Y49" s="336">
        <v>0.50366300366300365</v>
      </c>
      <c r="Z49" s="336"/>
      <c r="AA49" s="336">
        <v>0.50824308477616054</v>
      </c>
      <c r="AB49" s="336">
        <v>0.51146299483648883</v>
      </c>
      <c r="AC49" s="336">
        <v>0.51722953241488301</v>
      </c>
      <c r="AD49" s="336">
        <v>0.52233995130816446</v>
      </c>
    </row>
    <row r="50" spans="1:30" s="19" customFormat="1" ht="12.75" customHeight="1" x14ac:dyDescent="0.2">
      <c r="A50" s="18" t="s">
        <v>122</v>
      </c>
      <c r="B50" s="336">
        <v>0.34353587701297345</v>
      </c>
      <c r="C50" s="336">
        <v>0.34616319022663383</v>
      </c>
      <c r="D50" s="336">
        <v>0.35639826839826838</v>
      </c>
      <c r="E50" s="336">
        <v>0.36802819821687749</v>
      </c>
      <c r="F50" s="336"/>
      <c r="G50" s="336">
        <v>0.3753880113126854</v>
      </c>
      <c r="H50" s="336">
        <v>0.38117039586919105</v>
      </c>
      <c r="I50" s="336">
        <v>0.3894595801697186</v>
      </c>
      <c r="J50" s="336">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336">
        <v>0.34416194219331503</v>
      </c>
      <c r="W50" s="336">
        <v>0.3469267344601395</v>
      </c>
      <c r="X50" s="336">
        <v>0.35733333333333334</v>
      </c>
      <c r="Y50" s="336">
        <v>0.3690994540051144</v>
      </c>
      <c r="Z50" s="336"/>
      <c r="AA50" s="336">
        <v>0.37666413740773952</v>
      </c>
      <c r="AB50" s="336">
        <v>0.38268502581755592</v>
      </c>
      <c r="AC50" s="336">
        <v>0.39117738001168106</v>
      </c>
      <c r="AD50" s="336">
        <v>0.39759284024277336</v>
      </c>
    </row>
    <row r="51" spans="1:30" ht="12" customHeight="1" x14ac:dyDescent="0.2">
      <c r="A51" s="18" t="s">
        <v>407</v>
      </c>
      <c r="B51" s="218">
        <v>0.68041971322761374</v>
      </c>
      <c r="C51" s="218">
        <v>0.69282479141835518</v>
      </c>
      <c r="D51" s="218">
        <v>0.70058278398777107</v>
      </c>
      <c r="E51" s="218">
        <v>0.71273596176821985</v>
      </c>
      <c r="F51" s="218"/>
      <c r="G51" s="218">
        <v>0.72469266231271612</v>
      </c>
      <c r="H51" s="218">
        <v>0.73596263122411631</v>
      </c>
      <c r="I51" s="218">
        <v>0.75489439675957182</v>
      </c>
      <c r="J51" s="218">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18">
        <v>0.74475507991136669</v>
      </c>
      <c r="W51" s="218">
        <v>0.75521695925803245</v>
      </c>
      <c r="X51" s="218">
        <v>0.76399222785649967</v>
      </c>
      <c r="Y51" s="218">
        <v>0.77574262123944193</v>
      </c>
      <c r="Z51" s="218"/>
      <c r="AA51" s="218">
        <v>0.7861773117254528</v>
      </c>
      <c r="AB51" s="218">
        <v>0.79367354740061158</v>
      </c>
      <c r="AC51" s="218">
        <v>0.80169321279954087</v>
      </c>
      <c r="AD51" s="218">
        <v>0.80646090337445397</v>
      </c>
    </row>
  </sheetData>
  <mergeCells count="3">
    <mergeCell ref="B1:J1"/>
    <mergeCell ref="L1:T1"/>
    <mergeCell ref="V1:AD1"/>
  </mergeCell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I10"/>
  <sheetViews>
    <sheetView showGridLines="0" showRuler="0" zoomScale="90" zoomScaleNormal="90" workbookViewId="0">
      <selection activeCell="A33" sqref="A33"/>
    </sheetView>
  </sheetViews>
  <sheetFormatPr defaultRowHeight="11.25" x14ac:dyDescent="0.2"/>
  <cols>
    <col min="1" max="1" width="64.5" style="146" customWidth="1"/>
    <col min="2" max="5" width="11.6640625" style="146" customWidth="1"/>
    <col min="6" max="6" width="3.33203125" style="146" customWidth="1"/>
    <col min="7" max="9" width="11.6640625" style="199" customWidth="1"/>
    <col min="10" max="16384" width="9.33203125" style="146"/>
  </cols>
  <sheetData>
    <row r="1" spans="1:9" ht="28.5" customHeight="1" x14ac:dyDescent="0.2"/>
    <row r="2" spans="1:9" ht="28.5" customHeight="1" x14ac:dyDescent="0.2">
      <c r="A2" s="151" t="s">
        <v>570</v>
      </c>
    </row>
    <row r="3" spans="1:9" ht="4.5" customHeight="1" x14ac:dyDescent="0.2"/>
    <row r="4" spans="1:9" s="150" customFormat="1" ht="25.5" customHeight="1" thickBot="1" x14ac:dyDescent="0.25">
      <c r="A4" s="147" t="s">
        <v>349</v>
      </c>
      <c r="B4" s="221" t="s">
        <v>330</v>
      </c>
      <c r="C4" s="221" t="s">
        <v>343</v>
      </c>
      <c r="D4" s="221" t="s">
        <v>351</v>
      </c>
      <c r="E4" s="221" t="s">
        <v>363</v>
      </c>
      <c r="F4" s="149"/>
      <c r="G4" s="221" t="s">
        <v>408</v>
      </c>
      <c r="H4" s="221" t="s">
        <v>427</v>
      </c>
      <c r="I4" s="221" t="s">
        <v>446</v>
      </c>
    </row>
    <row r="5" spans="1:9" ht="4.5" customHeight="1" x14ac:dyDescent="0.2"/>
    <row r="6" spans="1:9" s="154" customFormat="1" ht="12.75" customHeight="1" x14ac:dyDescent="0.2">
      <c r="A6" s="154" t="s">
        <v>379</v>
      </c>
      <c r="B6" s="154">
        <v>46.338672283567689</v>
      </c>
      <c r="C6" s="154">
        <v>46.932960645336728</v>
      </c>
      <c r="D6" s="154">
        <v>47.22930735439904</v>
      </c>
      <c r="E6" s="154">
        <v>47.427696059708438</v>
      </c>
      <c r="G6" s="201">
        <v>48.832275701091973</v>
      </c>
      <c r="H6" s="201">
        <v>48.82948462623623</v>
      </c>
      <c r="I6" s="201">
        <v>48.94072746603586</v>
      </c>
    </row>
    <row r="7" spans="1:9" s="154" customFormat="1" ht="4.5" customHeight="1" x14ac:dyDescent="0.2">
      <c r="G7" s="201"/>
      <c r="H7" s="201"/>
      <c r="I7" s="201"/>
    </row>
    <row r="8" spans="1:9" s="154" customFormat="1" ht="12.75" customHeight="1" x14ac:dyDescent="0.2">
      <c r="A8" s="154" t="s">
        <v>380</v>
      </c>
      <c r="B8" s="154">
        <v>47.167923552502586</v>
      </c>
      <c r="C8" s="154">
        <v>47.875496248981804</v>
      </c>
      <c r="D8" s="154">
        <v>48.045986962532247</v>
      </c>
      <c r="E8" s="154">
        <v>48.305249687578332</v>
      </c>
      <c r="G8" s="201">
        <v>49.83021125753654</v>
      </c>
      <c r="H8" s="201">
        <v>50.422596463987389</v>
      </c>
      <c r="I8" s="201">
        <v>50.785044308294175</v>
      </c>
    </row>
    <row r="9" spans="1:9" s="154" customFormat="1" ht="4.5" customHeight="1" x14ac:dyDescent="0.2">
      <c r="B9" s="174"/>
      <c r="C9" s="196"/>
      <c r="D9" s="196"/>
      <c r="E9" s="196"/>
      <c r="F9" s="203"/>
      <c r="G9" s="196"/>
      <c r="H9" s="196"/>
      <c r="I9" s="196"/>
    </row>
    <row r="10" spans="1:9" x14ac:dyDescent="0.2">
      <c r="A10" s="146" t="s">
        <v>569</v>
      </c>
      <c r="B10" s="167">
        <f>B8-B6</f>
        <v>0.82925126893489676</v>
      </c>
      <c r="C10" s="167">
        <f t="shared" ref="C10:I10" si="0">C8-C6</f>
        <v>0.94253560364507649</v>
      </c>
      <c r="D10" s="167">
        <f t="shared" si="0"/>
        <v>0.81667960813320661</v>
      </c>
      <c r="E10" s="167">
        <f t="shared" si="0"/>
        <v>0.87755362786989366</v>
      </c>
      <c r="F10" s="167"/>
      <c r="G10" s="167">
        <f t="shared" si="0"/>
        <v>0.99793555644456688</v>
      </c>
      <c r="H10" s="167">
        <f t="shared" si="0"/>
        <v>1.5931118377511595</v>
      </c>
      <c r="I10" s="167">
        <f t="shared" si="0"/>
        <v>1.8443168422583156</v>
      </c>
    </row>
  </sheetData>
  <printOptions horizontalCentered="1"/>
  <pageMargins left="0.5" right="0.5" top="1.5" bottom="1.25" header="0" footer="0"/>
  <pageSetup paperSize="9" scale="92" orientation="landscape" r:id="rId1"/>
  <headerFooter alignWithMargins="0">
    <oddFooter>&amp;LTelenet - Investor &amp; Analyst Toolkit&amp;RQ3 2015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E32"/>
  <sheetViews>
    <sheetView topLeftCell="B9" workbookViewId="0">
      <selection activeCell="B28" sqref="B28"/>
    </sheetView>
  </sheetViews>
  <sheetFormatPr defaultRowHeight="11.25" x14ac:dyDescent="0.2"/>
  <cols>
    <col min="1" max="1" width="9.33203125" style="407"/>
    <col min="2" max="2" width="244.5" style="407" customWidth="1"/>
    <col min="3" max="4" width="9.33203125" style="407"/>
    <col min="5" max="5" width="21.33203125" style="407" customWidth="1"/>
    <col min="6" max="16384" width="9.33203125" style="407"/>
  </cols>
  <sheetData>
    <row r="2" spans="2:5" ht="11.25" customHeight="1" thickBot="1" x14ac:dyDescent="0.25"/>
    <row r="3" spans="2:5" ht="23.25" customHeight="1" thickTop="1" thickBot="1" x14ac:dyDescent="0.25">
      <c r="B3" s="409"/>
      <c r="E3" s="123" t="s">
        <v>75</v>
      </c>
    </row>
    <row r="4" spans="2:5" ht="54" customHeight="1" thickTop="1" x14ac:dyDescent="0.2">
      <c r="B4" s="408" t="s">
        <v>461</v>
      </c>
    </row>
    <row r="5" spans="2:5" ht="8.25" customHeight="1" x14ac:dyDescent="0.2">
      <c r="B5" s="408"/>
    </row>
    <row r="6" spans="2:5" ht="54" customHeight="1" x14ac:dyDescent="0.2">
      <c r="B6" s="408" t="s">
        <v>502</v>
      </c>
    </row>
    <row r="7" spans="2:5" ht="8.25" customHeight="1" x14ac:dyDescent="0.2">
      <c r="B7" s="408"/>
    </row>
    <row r="8" spans="2:5" ht="15" customHeight="1" x14ac:dyDescent="0.2">
      <c r="B8" s="408" t="s">
        <v>462</v>
      </c>
    </row>
    <row r="9" spans="2:5" ht="8.25" customHeight="1" x14ac:dyDescent="0.2">
      <c r="B9" s="408"/>
    </row>
    <row r="10" spans="2:5" ht="60.75" customHeight="1" x14ac:dyDescent="0.2">
      <c r="B10" s="408" t="s">
        <v>452</v>
      </c>
    </row>
    <row r="11" spans="2:5" ht="8.25" customHeight="1" x14ac:dyDescent="0.2">
      <c r="B11" s="408"/>
    </row>
    <row r="12" spans="2:5" ht="54" customHeight="1" x14ac:dyDescent="0.2">
      <c r="B12" s="408" t="s">
        <v>463</v>
      </c>
    </row>
    <row r="13" spans="2:5" ht="8.25" customHeight="1" x14ac:dyDescent="0.2">
      <c r="B13" s="408"/>
    </row>
    <row r="14" spans="2:5" ht="54" customHeight="1" x14ac:dyDescent="0.2">
      <c r="B14" s="408" t="s">
        <v>464</v>
      </c>
    </row>
    <row r="15" spans="2:5" ht="8.25" customHeight="1" x14ac:dyDescent="0.2">
      <c r="B15" s="408"/>
    </row>
    <row r="16" spans="2:5" ht="21" customHeight="1" x14ac:dyDescent="0.2">
      <c r="B16" s="408" t="s">
        <v>465</v>
      </c>
    </row>
    <row r="17" spans="2:2" ht="8.25" customHeight="1" x14ac:dyDescent="0.2">
      <c r="B17" s="408"/>
    </row>
    <row r="18" spans="2:2" ht="23.25" customHeight="1" x14ac:dyDescent="0.2">
      <c r="B18" s="408" t="s">
        <v>466</v>
      </c>
    </row>
    <row r="19" spans="2:2" ht="8.25" customHeight="1" x14ac:dyDescent="0.2">
      <c r="B19" s="408"/>
    </row>
    <row r="20" spans="2:2" ht="26.25" customHeight="1" x14ac:dyDescent="0.2">
      <c r="B20" s="408" t="s">
        <v>467</v>
      </c>
    </row>
    <row r="21" spans="2:2" ht="8.25" customHeight="1" x14ac:dyDescent="0.2">
      <c r="B21" s="408"/>
    </row>
    <row r="22" spans="2:2" ht="30.75" customHeight="1" x14ac:dyDescent="0.2">
      <c r="B22" s="408" t="s">
        <v>468</v>
      </c>
    </row>
    <row r="23" spans="2:2" ht="8.25" customHeight="1" x14ac:dyDescent="0.2">
      <c r="B23" s="408"/>
    </row>
    <row r="24" spans="2:2" ht="30.75" customHeight="1" x14ac:dyDescent="0.2">
      <c r="B24" s="438" t="s">
        <v>571</v>
      </c>
    </row>
    <row r="25" spans="2:2" ht="8.25" customHeight="1" x14ac:dyDescent="0.2">
      <c r="B25" s="408"/>
    </row>
    <row r="26" spans="2:2" ht="34.5" customHeight="1" x14ac:dyDescent="0.2">
      <c r="B26" s="408" t="s">
        <v>469</v>
      </c>
    </row>
    <row r="27" spans="2:2" ht="8.25" customHeight="1" x14ac:dyDescent="0.2">
      <c r="B27" s="408"/>
    </row>
    <row r="28" spans="2:2" ht="61.5" customHeight="1" x14ac:dyDescent="0.2">
      <c r="B28" s="408" t="s">
        <v>470</v>
      </c>
    </row>
    <row r="29" spans="2:2" ht="8.25" customHeight="1" x14ac:dyDescent="0.2">
      <c r="B29" s="408"/>
    </row>
    <row r="30" spans="2:2" ht="48" customHeight="1" x14ac:dyDescent="0.2">
      <c r="B30" s="408" t="s">
        <v>471</v>
      </c>
    </row>
    <row r="31" spans="2:2" ht="8.25" customHeight="1" x14ac:dyDescent="0.2">
      <c r="B31" s="408"/>
    </row>
    <row r="32" spans="2:2" ht="31.5" customHeight="1" x14ac:dyDescent="0.2">
      <c r="B32" s="408" t="s">
        <v>472</v>
      </c>
    </row>
  </sheetData>
  <hyperlinks>
    <hyperlink ref="E3" location="Home!Print_Area" display="Return to Home page"/>
  </hyperlinks>
  <printOptions horizontalCentered="1"/>
  <pageMargins left="0.5" right="0.5" top="1.5" bottom="1.25" header="0" footer="0"/>
  <pageSetup paperSize="9" scale="56" orientation="landscape" r:id="rId1"/>
  <headerFooter alignWithMargins="0">
    <oddFooter>&amp;LTelenet - Investor &amp; Analyst Toolkit&amp;RQ3 2015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X83"/>
  <sheetViews>
    <sheetView showGridLines="0" showRuler="0" zoomScale="90" zoomScaleNormal="90" workbookViewId="0">
      <selection activeCell="C23" sqref="C23:G23"/>
    </sheetView>
  </sheetViews>
  <sheetFormatPr defaultRowHeight="11.25" x14ac:dyDescent="0.2"/>
  <cols>
    <col min="1" max="1" width="71.5" style="146" customWidth="1"/>
    <col min="2" max="5" width="11.6640625" style="199" customWidth="1"/>
    <col min="6" max="6" width="3" style="146" customWidth="1"/>
    <col min="7" max="9" width="11.6640625" style="203" customWidth="1"/>
    <col min="10" max="10" width="3.33203125" style="203" customWidth="1"/>
    <col min="11" max="14" width="11.6640625" style="203" customWidth="1"/>
    <col min="15" max="15" width="3.33203125" style="203" customWidth="1"/>
    <col min="16" max="16" width="11.6640625" style="203" customWidth="1"/>
    <col min="17" max="17" width="3.33203125" style="203" customWidth="1"/>
    <col min="18" max="20" width="11.6640625" style="203" customWidth="1"/>
    <col min="21" max="21" width="3.33203125" style="203" customWidth="1"/>
    <col min="22" max="22" width="11.6640625" style="203" customWidth="1"/>
    <col min="23" max="23" width="9.33203125" style="146"/>
    <col min="24" max="24" width="25.6640625" style="146" customWidth="1"/>
    <col min="25" max="25" width="9.33203125" style="146" customWidth="1"/>
    <col min="26" max="16384" width="9.33203125" style="146"/>
  </cols>
  <sheetData>
    <row r="1" spans="1:24" ht="28.5" customHeight="1" thickBot="1" x14ac:dyDescent="0.25">
      <c r="W1" s="157"/>
    </row>
    <row r="2" spans="1:24" s="150" customFormat="1" ht="25.5" customHeight="1" thickTop="1" thickBot="1" x14ac:dyDescent="0.25">
      <c r="A2" s="147" t="s">
        <v>348</v>
      </c>
      <c r="B2" s="221" t="s">
        <v>330</v>
      </c>
      <c r="C2" s="221" t="s">
        <v>343</v>
      </c>
      <c r="D2" s="221" t="s">
        <v>351</v>
      </c>
      <c r="E2" s="221" t="s">
        <v>363</v>
      </c>
      <c r="F2" s="221"/>
      <c r="G2" s="221" t="s">
        <v>344</v>
      </c>
      <c r="H2" s="221" t="s">
        <v>352</v>
      </c>
      <c r="I2" s="221" t="s">
        <v>364</v>
      </c>
      <c r="J2" s="221"/>
      <c r="K2" s="221" t="s">
        <v>408</v>
      </c>
      <c r="L2" s="221" t="s">
        <v>427</v>
      </c>
      <c r="M2" s="221" t="s">
        <v>446</v>
      </c>
      <c r="N2" s="221" t="s">
        <v>498</v>
      </c>
      <c r="O2" s="221"/>
      <c r="P2" s="221" t="s">
        <v>1</v>
      </c>
      <c r="Q2" s="221"/>
      <c r="R2" s="221" t="s">
        <v>428</v>
      </c>
      <c r="S2" s="221" t="s">
        <v>447</v>
      </c>
      <c r="T2" s="221" t="s">
        <v>499</v>
      </c>
      <c r="U2" s="221"/>
      <c r="V2" s="221" t="s">
        <v>1</v>
      </c>
      <c r="W2" s="122"/>
      <c r="X2" s="123" t="s">
        <v>75</v>
      </c>
    </row>
    <row r="3" spans="1:24" ht="4.5" customHeight="1" x14ac:dyDescent="0.2">
      <c r="W3" s="157"/>
    </row>
    <row r="4" spans="1:24" s="152" customFormat="1" ht="12.75" customHeight="1" x14ac:dyDescent="0.2">
      <c r="A4" s="151" t="s">
        <v>100</v>
      </c>
      <c r="B4" s="222"/>
      <c r="C4" s="222"/>
      <c r="D4" s="222"/>
      <c r="E4" s="222"/>
      <c r="G4" s="205"/>
      <c r="H4" s="205"/>
      <c r="I4" s="205"/>
      <c r="J4" s="205"/>
      <c r="K4" s="205"/>
      <c r="L4" s="205"/>
      <c r="M4" s="205"/>
      <c r="N4" s="205"/>
      <c r="O4" s="205"/>
      <c r="P4" s="205"/>
      <c r="Q4" s="205"/>
      <c r="R4" s="205"/>
      <c r="S4" s="205"/>
      <c r="T4" s="205"/>
      <c r="U4" s="205"/>
      <c r="V4" s="205"/>
      <c r="W4" s="153"/>
      <c r="X4" s="153"/>
    </row>
    <row r="5" spans="1:24" s="152" customFormat="1" ht="4.5" customHeight="1" x14ac:dyDescent="0.2">
      <c r="B5" s="222"/>
      <c r="C5" s="222"/>
      <c r="D5" s="222"/>
      <c r="E5" s="222"/>
      <c r="G5" s="205"/>
      <c r="H5" s="205"/>
      <c r="I5" s="205"/>
      <c r="J5" s="205"/>
      <c r="K5" s="205"/>
      <c r="L5" s="205"/>
      <c r="M5" s="205"/>
      <c r="N5" s="205"/>
      <c r="O5" s="205"/>
      <c r="P5" s="205"/>
      <c r="Q5" s="205"/>
      <c r="R5" s="205"/>
      <c r="S5" s="205"/>
      <c r="T5" s="205"/>
      <c r="U5" s="205"/>
      <c r="V5" s="205"/>
      <c r="W5" s="153"/>
      <c r="X5" s="153"/>
    </row>
    <row r="6" spans="1:24" s="154" customFormat="1" ht="4.5" customHeight="1" x14ac:dyDescent="0.2">
      <c r="B6" s="196"/>
      <c r="C6" s="196"/>
      <c r="D6" s="196"/>
      <c r="E6" s="196"/>
      <c r="F6" s="96"/>
      <c r="G6" s="196"/>
      <c r="H6" s="196"/>
      <c r="I6" s="196"/>
      <c r="J6" s="203"/>
      <c r="K6" s="203"/>
      <c r="L6" s="203"/>
      <c r="M6" s="203"/>
      <c r="N6" s="203"/>
      <c r="O6" s="203"/>
      <c r="P6" s="203"/>
      <c r="Q6" s="203"/>
      <c r="R6" s="203"/>
      <c r="S6" s="203"/>
      <c r="T6" s="203"/>
      <c r="U6" s="203"/>
      <c r="V6" s="203"/>
      <c r="W6" s="155"/>
      <c r="X6" s="155"/>
    </row>
    <row r="7" spans="1:24" s="154" customFormat="1" ht="12.75" customHeight="1" x14ac:dyDescent="0.2">
      <c r="A7" s="156" t="s">
        <v>100</v>
      </c>
      <c r="B7" s="197">
        <v>416.81299999999999</v>
      </c>
      <c r="C7" s="197">
        <v>421.98199999999997</v>
      </c>
      <c r="D7" s="197">
        <v>432.29599999999994</v>
      </c>
      <c r="E7" s="197">
        <v>436.00600000000009</v>
      </c>
      <c r="F7" s="43"/>
      <c r="G7" s="197">
        <v>838.79499999999996</v>
      </c>
      <c r="H7" s="42">
        <v>1271.0909999999999</v>
      </c>
      <c r="I7" s="42">
        <v>1707.097</v>
      </c>
      <c r="J7" s="35"/>
      <c r="K7" s="197">
        <v>443.43900000000002</v>
      </c>
      <c r="L7" s="197">
        <v>448.7</v>
      </c>
      <c r="M7" s="197">
        <v>457.55200000000002</v>
      </c>
      <c r="N7" s="200">
        <v>458.7</v>
      </c>
      <c r="O7" s="200"/>
      <c r="P7" s="37">
        <v>0.05</v>
      </c>
      <c r="Q7" s="197"/>
      <c r="R7" s="197">
        <v>892.13900000000001</v>
      </c>
      <c r="S7" s="42">
        <v>1349.691</v>
      </c>
      <c r="T7" s="42">
        <v>1808.4</v>
      </c>
      <c r="U7" s="197"/>
      <c r="V7" s="35">
        <v>0.06</v>
      </c>
      <c r="W7" s="135"/>
      <c r="X7" s="155"/>
    </row>
    <row r="8" spans="1:24" ht="4.5" customHeight="1" x14ac:dyDescent="0.2">
      <c r="A8" s="154"/>
      <c r="B8" s="196"/>
      <c r="C8" s="196"/>
      <c r="D8" s="196"/>
      <c r="E8" s="196"/>
      <c r="F8" s="96"/>
      <c r="G8" s="196"/>
      <c r="H8" s="196"/>
      <c r="I8" s="196"/>
      <c r="K8" s="196"/>
      <c r="L8" s="196"/>
      <c r="M8" s="196"/>
      <c r="N8" s="195"/>
      <c r="O8" s="195"/>
      <c r="P8" s="55"/>
      <c r="Q8" s="196"/>
      <c r="R8" s="196"/>
      <c r="S8" s="196"/>
      <c r="T8" s="196"/>
      <c r="U8" s="196"/>
      <c r="W8" s="157"/>
      <c r="X8" s="157"/>
    </row>
    <row r="9" spans="1:24" s="159" customFormat="1" ht="12.75" customHeight="1" x14ac:dyDescent="0.2">
      <c r="A9" s="158" t="s">
        <v>6</v>
      </c>
      <c r="B9" s="196"/>
      <c r="C9" s="196"/>
      <c r="D9" s="196"/>
      <c r="E9" s="196"/>
      <c r="F9" s="96"/>
      <c r="G9" s="196"/>
      <c r="H9" s="196"/>
      <c r="I9" s="196"/>
      <c r="J9" s="203"/>
      <c r="K9" s="196"/>
      <c r="L9" s="196"/>
      <c r="M9" s="196"/>
      <c r="N9" s="195"/>
      <c r="O9" s="195"/>
      <c r="P9" s="55"/>
      <c r="Q9" s="196"/>
      <c r="R9" s="196"/>
      <c r="S9" s="196"/>
      <c r="T9" s="196"/>
      <c r="U9" s="196"/>
      <c r="V9" s="203"/>
      <c r="W9" s="160"/>
      <c r="X9" s="160"/>
    </row>
    <row r="10" spans="1:24" s="159" customFormat="1" ht="4.5" customHeight="1" x14ac:dyDescent="0.2">
      <c r="B10" s="196"/>
      <c r="C10" s="196"/>
      <c r="D10" s="196"/>
      <c r="E10" s="196"/>
      <c r="F10" s="96"/>
      <c r="G10" s="196"/>
      <c r="H10" s="196"/>
      <c r="I10" s="196"/>
      <c r="J10" s="203"/>
      <c r="K10" s="196"/>
      <c r="L10" s="196"/>
      <c r="M10" s="196"/>
      <c r="N10" s="195"/>
      <c r="O10" s="195"/>
      <c r="P10" s="55"/>
      <c r="Q10" s="196"/>
      <c r="R10" s="196"/>
      <c r="S10" s="196"/>
      <c r="T10" s="196"/>
      <c r="U10" s="196"/>
      <c r="V10" s="203"/>
      <c r="W10" s="160"/>
      <c r="X10" s="160"/>
    </row>
    <row r="11" spans="1:24" s="159" customFormat="1" ht="12.75" customHeight="1" x14ac:dyDescent="0.2">
      <c r="A11" s="161" t="s">
        <v>83</v>
      </c>
      <c r="B11" s="196">
        <v>-212.01400000000001</v>
      </c>
      <c r="C11" s="196">
        <v>-232.77600000000001</v>
      </c>
      <c r="D11" s="196">
        <v>-239.60200000000003</v>
      </c>
      <c r="E11" s="196">
        <v>-250.41599999999994</v>
      </c>
      <c r="F11" s="96"/>
      <c r="G11" s="196">
        <v>-444.79</v>
      </c>
      <c r="H11" s="196">
        <v>-684.39200000000005</v>
      </c>
      <c r="I11" s="196">
        <v>-934.80799999999999</v>
      </c>
      <c r="J11" s="203"/>
      <c r="K11" s="196">
        <v>-251.83</v>
      </c>
      <c r="L11" s="196">
        <v>-240.17</v>
      </c>
      <c r="M11" s="196">
        <v>-246.54200000000003</v>
      </c>
      <c r="N11" s="195">
        <v>-246</v>
      </c>
      <c r="O11" s="195"/>
      <c r="P11" s="55">
        <v>-0.02</v>
      </c>
      <c r="Q11" s="196"/>
      <c r="R11" s="196">
        <v>-492</v>
      </c>
      <c r="S11" s="196">
        <v>-738.54200000000003</v>
      </c>
      <c r="T11" s="196">
        <v>-984.5</v>
      </c>
      <c r="U11" s="196"/>
      <c r="V11" s="55">
        <v>0.05</v>
      </c>
      <c r="W11" s="135"/>
      <c r="X11" s="160"/>
    </row>
    <row r="12" spans="1:24" s="159" customFormat="1" ht="4.5" customHeight="1" x14ac:dyDescent="0.2">
      <c r="B12" s="196"/>
      <c r="C12" s="196"/>
      <c r="D12" s="196"/>
      <c r="E12" s="196"/>
      <c r="F12" s="96"/>
      <c r="G12" s="196"/>
      <c r="H12" s="196"/>
      <c r="I12" s="196"/>
      <c r="J12" s="203"/>
      <c r="K12" s="196"/>
      <c r="L12" s="196"/>
      <c r="M12" s="196"/>
      <c r="N12" s="195"/>
      <c r="O12" s="195"/>
      <c r="P12" s="55"/>
      <c r="Q12" s="196"/>
      <c r="R12" s="196"/>
      <c r="S12" s="196"/>
      <c r="T12" s="196"/>
      <c r="U12" s="196"/>
      <c r="V12" s="203"/>
      <c r="W12" s="160"/>
      <c r="X12" s="160"/>
    </row>
    <row r="13" spans="1:24" ht="12.75" customHeight="1" x14ac:dyDescent="0.2">
      <c r="A13" s="162" t="s">
        <v>84</v>
      </c>
      <c r="B13" s="198">
        <v>204.79900000000001</v>
      </c>
      <c r="C13" s="198">
        <v>189.20599999999999</v>
      </c>
      <c r="D13" s="198">
        <v>192.69399999999996</v>
      </c>
      <c r="E13" s="198">
        <v>185.59000000000003</v>
      </c>
      <c r="F13" s="97"/>
      <c r="G13" s="198">
        <v>394.005</v>
      </c>
      <c r="H13" s="198">
        <v>586.69899999999996</v>
      </c>
      <c r="I13" s="198">
        <v>772.28899999999999</v>
      </c>
      <c r="J13" s="204"/>
      <c r="K13" s="198">
        <v>191.60900000000001</v>
      </c>
      <c r="L13" s="198">
        <v>208.53</v>
      </c>
      <c r="M13" s="198">
        <v>211.06100000000004</v>
      </c>
      <c r="N13" s="341">
        <v>212.7</v>
      </c>
      <c r="O13" s="341"/>
      <c r="P13" s="220">
        <v>0.15</v>
      </c>
      <c r="Q13" s="198"/>
      <c r="R13" s="198">
        <v>400.13900000000001</v>
      </c>
      <c r="S13" s="198">
        <v>611.20000000000005</v>
      </c>
      <c r="T13" s="198">
        <v>823.9</v>
      </c>
      <c r="U13" s="198"/>
      <c r="V13" s="204">
        <v>7.0000000000000007E-2</v>
      </c>
      <c r="W13" s="135"/>
      <c r="X13" s="157"/>
    </row>
    <row r="14" spans="1:24" ht="4.5" customHeight="1" x14ac:dyDescent="0.2">
      <c r="B14" s="196"/>
      <c r="C14" s="196"/>
      <c r="D14" s="196"/>
      <c r="E14" s="196"/>
      <c r="F14" s="96"/>
      <c r="G14" s="196"/>
      <c r="H14" s="196"/>
      <c r="I14" s="196"/>
      <c r="K14" s="196"/>
      <c r="L14" s="196"/>
      <c r="M14" s="196"/>
      <c r="N14" s="195"/>
      <c r="O14" s="195"/>
      <c r="P14" s="55"/>
      <c r="Q14" s="196"/>
      <c r="R14" s="196"/>
      <c r="S14" s="196"/>
      <c r="T14" s="196"/>
      <c r="U14" s="196"/>
      <c r="W14" s="157"/>
      <c r="X14" s="157"/>
    </row>
    <row r="15" spans="1:24" ht="12.75" customHeight="1" x14ac:dyDescent="0.2">
      <c r="A15" s="146" t="s">
        <v>85</v>
      </c>
      <c r="B15" s="196">
        <v>-57.203000000000003</v>
      </c>
      <c r="C15" s="196">
        <v>-59.643000000000001</v>
      </c>
      <c r="D15" s="196">
        <v>-55.369</v>
      </c>
      <c r="E15" s="196">
        <v>-67.900000000000006</v>
      </c>
      <c r="F15" s="96"/>
      <c r="G15" s="196">
        <v>-116.846</v>
      </c>
      <c r="H15" s="196">
        <v>-172.215</v>
      </c>
      <c r="I15" s="196">
        <v>-240.05199999999999</v>
      </c>
      <c r="K15" s="196">
        <v>-60.213999999999999</v>
      </c>
      <c r="L15" s="196">
        <v>-61.826999999999998</v>
      </c>
      <c r="M15" s="196">
        <v>-68.455000000000013</v>
      </c>
      <c r="N15" s="195">
        <v>-90.3</v>
      </c>
      <c r="O15" s="195"/>
      <c r="P15" s="55">
        <v>0.33</v>
      </c>
      <c r="Q15" s="196"/>
      <c r="R15" s="196">
        <v>-122.041</v>
      </c>
      <c r="S15" s="196">
        <v>-190.49600000000001</v>
      </c>
      <c r="T15" s="196">
        <v>-280.8</v>
      </c>
      <c r="U15" s="196"/>
      <c r="V15" s="203">
        <v>0.17</v>
      </c>
      <c r="W15" s="135"/>
      <c r="X15" s="157"/>
    </row>
    <row r="16" spans="1:24" ht="4.5" customHeight="1" x14ac:dyDescent="0.2">
      <c r="B16" s="196"/>
      <c r="C16" s="196"/>
      <c r="D16" s="196"/>
      <c r="E16" s="196"/>
      <c r="F16" s="96"/>
      <c r="G16" s="196"/>
      <c r="H16" s="196"/>
      <c r="I16" s="196"/>
      <c r="K16" s="196"/>
      <c r="L16" s="196"/>
      <c r="M16" s="196"/>
      <c r="N16" s="195"/>
      <c r="O16" s="195"/>
      <c r="P16" s="55"/>
      <c r="Q16" s="196"/>
      <c r="R16" s="196"/>
      <c r="S16" s="196"/>
      <c r="T16" s="196"/>
      <c r="U16" s="196"/>
      <c r="W16" s="157"/>
      <c r="X16" s="157"/>
    </row>
    <row r="17" spans="1:24" ht="12.75" customHeight="1" x14ac:dyDescent="0.2">
      <c r="A17" s="162" t="s">
        <v>15</v>
      </c>
      <c r="B17" s="198">
        <v>147.596</v>
      </c>
      <c r="C17" s="198">
        <v>129.56299999999999</v>
      </c>
      <c r="D17" s="198">
        <v>137.32499999999999</v>
      </c>
      <c r="E17" s="198">
        <v>117.7</v>
      </c>
      <c r="F17" s="97"/>
      <c r="G17" s="198">
        <v>277.15899999999999</v>
      </c>
      <c r="H17" s="198">
        <v>414.48399999999998</v>
      </c>
      <c r="I17" s="198">
        <v>532.23699999999997</v>
      </c>
      <c r="J17" s="220"/>
      <c r="K17" s="341">
        <v>131.39500000000001</v>
      </c>
      <c r="L17" s="341">
        <v>146.703</v>
      </c>
      <c r="M17" s="341">
        <v>142.60599999999999</v>
      </c>
      <c r="N17" s="341">
        <v>122.4</v>
      </c>
      <c r="O17" s="341"/>
      <c r="P17" s="220">
        <v>0.04</v>
      </c>
      <c r="Q17" s="341"/>
      <c r="R17" s="341">
        <v>278.09800000000001</v>
      </c>
      <c r="S17" s="341">
        <v>420.70400000000001</v>
      </c>
      <c r="T17" s="341">
        <v>543.1</v>
      </c>
      <c r="U17" s="341"/>
      <c r="V17" s="220">
        <v>0.02</v>
      </c>
      <c r="W17" s="135"/>
      <c r="X17" s="157"/>
    </row>
    <row r="18" spans="1:24" ht="4.5" customHeight="1" x14ac:dyDescent="0.2">
      <c r="B18" s="196"/>
      <c r="C18" s="196"/>
      <c r="D18" s="196"/>
      <c r="E18" s="196"/>
      <c r="F18" s="96"/>
      <c r="G18" s="196"/>
      <c r="H18" s="196"/>
      <c r="I18" s="196"/>
      <c r="K18" s="196"/>
      <c r="L18" s="196"/>
      <c r="M18" s="196"/>
      <c r="N18" s="195"/>
      <c r="O18" s="195"/>
      <c r="P18" s="55"/>
      <c r="Q18" s="196"/>
      <c r="R18" s="196"/>
      <c r="S18" s="196"/>
      <c r="T18" s="196"/>
      <c r="U18" s="196"/>
      <c r="W18" s="157"/>
      <c r="X18" s="157"/>
    </row>
    <row r="19" spans="1:24" ht="12.75" customHeight="1" x14ac:dyDescent="0.2">
      <c r="A19" s="154" t="s">
        <v>23</v>
      </c>
      <c r="B19" s="195">
        <v>0.20399999999999999</v>
      </c>
      <c r="C19" s="195">
        <v>9.6000000000000002E-2</v>
      </c>
      <c r="D19" s="195">
        <v>0.56499999999999995</v>
      </c>
      <c r="E19" s="195">
        <v>1.5210000000000001</v>
      </c>
      <c r="F19" s="60"/>
      <c r="G19" s="195">
        <v>0.3</v>
      </c>
      <c r="H19" s="195">
        <v>0.86499999999999999</v>
      </c>
      <c r="I19" s="195">
        <v>2.3860000000000001</v>
      </c>
      <c r="J19" s="55"/>
      <c r="K19" s="195">
        <v>0.16</v>
      </c>
      <c r="L19" s="195">
        <v>52.6</v>
      </c>
      <c r="M19" s="195">
        <v>0.70499999999999985</v>
      </c>
      <c r="N19" s="195">
        <v>1.1000000000000001</v>
      </c>
      <c r="O19" s="195"/>
      <c r="P19" s="55">
        <v>-0.27</v>
      </c>
      <c r="Q19" s="195"/>
      <c r="R19" s="195">
        <v>40.889000000000003</v>
      </c>
      <c r="S19" s="195">
        <v>21.4</v>
      </c>
      <c r="T19" s="195">
        <v>16.5</v>
      </c>
      <c r="U19" s="195"/>
      <c r="V19" s="55">
        <v>5.88</v>
      </c>
      <c r="W19" s="135"/>
      <c r="X19" s="157"/>
    </row>
    <row r="20" spans="1:24" ht="12.75" customHeight="1" x14ac:dyDescent="0.2">
      <c r="A20" s="164" t="s">
        <v>87</v>
      </c>
      <c r="B20" s="195">
        <v>0.20399999999999999</v>
      </c>
      <c r="C20" s="195">
        <v>9.6000000000000002E-2</v>
      </c>
      <c r="D20" s="195">
        <v>0.56499999999999995</v>
      </c>
      <c r="E20" s="195">
        <v>1.5210000000000001</v>
      </c>
      <c r="F20" s="60"/>
      <c r="G20" s="195">
        <v>0.3</v>
      </c>
      <c r="H20" s="195">
        <v>0.86499999999999999</v>
      </c>
      <c r="I20" s="195">
        <v>2.3860000000000001</v>
      </c>
      <c r="J20" s="55"/>
      <c r="K20" s="195">
        <v>0.16</v>
      </c>
      <c r="L20" s="202">
        <v>0.7</v>
      </c>
      <c r="M20" s="202">
        <v>0.70499999999999985</v>
      </c>
      <c r="N20" s="202">
        <v>1.1000000000000001</v>
      </c>
      <c r="O20" s="195"/>
      <c r="P20" s="55">
        <v>-0.27</v>
      </c>
      <c r="Q20" s="195"/>
      <c r="R20" s="195">
        <v>0.93500000000000005</v>
      </c>
      <c r="S20" s="195">
        <v>1.64</v>
      </c>
      <c r="T20" s="195">
        <v>2.7</v>
      </c>
      <c r="U20" s="195"/>
      <c r="V20" s="55">
        <v>0.13</v>
      </c>
      <c r="W20" s="135"/>
      <c r="X20" s="157"/>
    </row>
    <row r="21" spans="1:24" ht="12.75" customHeight="1" x14ac:dyDescent="0.2">
      <c r="A21" s="164" t="s">
        <v>77</v>
      </c>
      <c r="B21" s="115">
        <v>0</v>
      </c>
      <c r="C21" s="115">
        <v>0</v>
      </c>
      <c r="D21" s="115">
        <v>0</v>
      </c>
      <c r="E21" s="115">
        <v>0</v>
      </c>
      <c r="F21" s="60"/>
      <c r="G21" s="115">
        <v>0</v>
      </c>
      <c r="H21" s="115">
        <v>0</v>
      </c>
      <c r="I21" s="115">
        <v>0</v>
      </c>
      <c r="J21" s="55"/>
      <c r="K21" s="115">
        <v>0</v>
      </c>
      <c r="L21" s="115">
        <v>51.9</v>
      </c>
      <c r="M21" s="115">
        <v>0</v>
      </c>
      <c r="N21" s="115">
        <v>0</v>
      </c>
      <c r="O21" s="115"/>
      <c r="P21" s="55" t="s">
        <v>503</v>
      </c>
      <c r="Q21" s="115"/>
      <c r="R21" s="115">
        <v>39.954000000000001</v>
      </c>
      <c r="S21" s="115">
        <v>19.832000000000001</v>
      </c>
      <c r="T21" s="115">
        <v>13.8</v>
      </c>
      <c r="U21" s="115"/>
      <c r="V21" s="55" t="s">
        <v>503</v>
      </c>
      <c r="W21" s="135"/>
      <c r="X21" s="157"/>
    </row>
    <row r="22" spans="1:24" ht="12.75" customHeight="1" x14ac:dyDescent="0.2">
      <c r="A22" s="154" t="s">
        <v>24</v>
      </c>
      <c r="B22" s="195">
        <v>-89.326999999999998</v>
      </c>
      <c r="C22" s="195">
        <v>-94.812999999999988</v>
      </c>
      <c r="D22" s="195">
        <v>-72.574000000000012</v>
      </c>
      <c r="E22" s="195">
        <v>-77.268000000000029</v>
      </c>
      <c r="F22" s="60"/>
      <c r="G22" s="195">
        <v>-184.14</v>
      </c>
      <c r="H22" s="195">
        <v>-256.714</v>
      </c>
      <c r="I22" s="195">
        <v>-333.98200000000003</v>
      </c>
      <c r="J22" s="55"/>
      <c r="K22" s="195">
        <v>-71.352000000000004</v>
      </c>
      <c r="L22" s="195">
        <v>-60</v>
      </c>
      <c r="M22" s="195">
        <v>-118.824</v>
      </c>
      <c r="N22" s="195">
        <v>-68.099999999999994</v>
      </c>
      <c r="O22" s="195"/>
      <c r="P22" s="55">
        <v>-0.12</v>
      </c>
      <c r="Q22" s="195"/>
      <c r="R22" s="195">
        <v>-119.495</v>
      </c>
      <c r="S22" s="195">
        <v>-218.119</v>
      </c>
      <c r="T22" s="195">
        <v>-280.2</v>
      </c>
      <c r="U22" s="195"/>
      <c r="V22" s="55">
        <v>-0.16</v>
      </c>
      <c r="W22" s="135"/>
      <c r="X22" s="157"/>
    </row>
    <row r="23" spans="1:24" ht="12.75" customHeight="1" x14ac:dyDescent="0.2">
      <c r="A23" s="164" t="s">
        <v>252</v>
      </c>
      <c r="B23" s="195">
        <v>-66.215999999999994</v>
      </c>
      <c r="C23" s="195">
        <v>-65.51700000000001</v>
      </c>
      <c r="D23" s="195">
        <v>-63.570999999999998</v>
      </c>
      <c r="E23" s="195">
        <v>-63.895999999999987</v>
      </c>
      <c r="F23" s="60"/>
      <c r="G23" s="195">
        <v>-131.733</v>
      </c>
      <c r="H23" s="195">
        <v>-195.304</v>
      </c>
      <c r="I23" s="195">
        <v>-259.2</v>
      </c>
      <c r="J23" s="55"/>
      <c r="K23" s="195">
        <v>-59.46</v>
      </c>
      <c r="L23" s="195">
        <v>-60.035000000000004</v>
      </c>
      <c r="M23" s="195">
        <v>-67.776999999999987</v>
      </c>
      <c r="N23" s="195">
        <v>-62.1</v>
      </c>
      <c r="O23" s="195"/>
      <c r="P23" s="55">
        <v>-0.03</v>
      </c>
      <c r="Q23" s="195"/>
      <c r="R23" s="195">
        <v>-119.495</v>
      </c>
      <c r="S23" s="195">
        <v>-187.27199999999999</v>
      </c>
      <c r="T23" s="195">
        <v>-249.4</v>
      </c>
      <c r="U23" s="195"/>
      <c r="V23" s="55">
        <v>-0.04</v>
      </c>
      <c r="W23" s="135"/>
      <c r="X23" s="157"/>
    </row>
    <row r="24" spans="1:24" ht="12.75" customHeight="1" x14ac:dyDescent="0.2">
      <c r="A24" s="164" t="s">
        <v>76</v>
      </c>
      <c r="B24" s="195">
        <v>-23.111000000000001</v>
      </c>
      <c r="C24" s="195">
        <v>-21.995999999999999</v>
      </c>
      <c r="D24" s="195">
        <v>-9.0030000000000001</v>
      </c>
      <c r="E24" s="195">
        <v>-13.260000000000005</v>
      </c>
      <c r="F24" s="60"/>
      <c r="G24" s="195">
        <v>-45.106999999999999</v>
      </c>
      <c r="H24" s="195">
        <v>-54.11</v>
      </c>
      <c r="I24" s="195">
        <v>-67.37</v>
      </c>
      <c r="J24" s="55"/>
      <c r="K24" s="195">
        <v>-11.891999999999999</v>
      </c>
      <c r="L24" s="115">
        <v>0</v>
      </c>
      <c r="M24" s="115">
        <v>-20.2</v>
      </c>
      <c r="N24" s="115">
        <v>-6</v>
      </c>
      <c r="O24" s="195"/>
      <c r="P24" s="55">
        <v>-0.55000000000000004</v>
      </c>
      <c r="Q24" s="195"/>
      <c r="R24" s="115">
        <v>0</v>
      </c>
      <c r="S24" s="115">
        <v>0</v>
      </c>
      <c r="T24" s="115">
        <v>0</v>
      </c>
      <c r="U24" s="195"/>
      <c r="V24" s="55">
        <v>-1</v>
      </c>
      <c r="W24" s="135"/>
      <c r="X24" s="157"/>
    </row>
    <row r="25" spans="1:24" s="157" customFormat="1" ht="12.75" customHeight="1" x14ac:dyDescent="0.2">
      <c r="A25" s="238" t="s">
        <v>167</v>
      </c>
      <c r="B25" s="116">
        <v>0</v>
      </c>
      <c r="C25" s="116">
        <v>-7.3</v>
      </c>
      <c r="D25" s="116">
        <v>0</v>
      </c>
      <c r="E25" s="116">
        <v>-0.1120000000000001</v>
      </c>
      <c r="F25" s="99"/>
      <c r="G25" s="116">
        <v>-7.3</v>
      </c>
      <c r="H25" s="195">
        <v>-7.3</v>
      </c>
      <c r="I25" s="195">
        <v>-7.4119999999999999</v>
      </c>
      <c r="J25" s="118"/>
      <c r="K25" s="115">
        <v>0</v>
      </c>
      <c r="L25" s="115">
        <v>0</v>
      </c>
      <c r="M25" s="115">
        <v>-30.847000000000001</v>
      </c>
      <c r="N25" s="115">
        <v>0</v>
      </c>
      <c r="O25" s="115"/>
      <c r="P25" s="55">
        <v>-1</v>
      </c>
      <c r="Q25" s="115"/>
      <c r="R25" s="115">
        <v>0</v>
      </c>
      <c r="S25" s="115">
        <v>-30.847000000000001</v>
      </c>
      <c r="T25" s="115">
        <v>-30.8</v>
      </c>
      <c r="U25" s="115"/>
      <c r="V25" s="55">
        <v>3.16</v>
      </c>
      <c r="W25" s="135"/>
    </row>
    <row r="26" spans="1:24" ht="12.75" customHeight="1" x14ac:dyDescent="0.2">
      <c r="A26" s="154" t="s">
        <v>152</v>
      </c>
      <c r="B26" s="195">
        <v>-89.123000000000005</v>
      </c>
      <c r="C26" s="195">
        <v>-94.666999999999987</v>
      </c>
      <c r="D26" s="202">
        <v>-72</v>
      </c>
      <c r="E26" s="202">
        <v>-75.8</v>
      </c>
      <c r="F26" s="60"/>
      <c r="G26" s="195">
        <v>-183.79</v>
      </c>
      <c r="H26" s="195">
        <v>-255.84899999999999</v>
      </c>
      <c r="I26" s="195">
        <v>-331.596</v>
      </c>
      <c r="J26" s="55"/>
      <c r="K26" s="195">
        <v>-71.191999999999993</v>
      </c>
      <c r="L26" s="195">
        <v>-7.4140000000000015</v>
      </c>
      <c r="M26" s="195">
        <v>-118.113</v>
      </c>
      <c r="N26" s="195">
        <v>-67</v>
      </c>
      <c r="O26" s="195"/>
      <c r="P26" s="55">
        <v>-0.12</v>
      </c>
      <c r="Q26" s="195"/>
      <c r="R26" s="195">
        <v>-78.605999999999995</v>
      </c>
      <c r="S26" s="195">
        <v>-196.71899999999999</v>
      </c>
      <c r="T26" s="195">
        <v>-263.7</v>
      </c>
      <c r="U26" s="195"/>
      <c r="V26" s="55">
        <v>-0.2</v>
      </c>
      <c r="W26" s="135"/>
      <c r="X26" s="157"/>
    </row>
    <row r="27" spans="1:24" ht="12.75" customHeight="1" x14ac:dyDescent="0.2">
      <c r="A27" s="154" t="s">
        <v>425</v>
      </c>
      <c r="B27" s="195">
        <v>0.20699999999999999</v>
      </c>
      <c r="C27" s="195">
        <v>0.13699999999999998</v>
      </c>
      <c r="D27" s="116">
        <v>0</v>
      </c>
      <c r="E27" s="116">
        <v>9.5000000000000029E-2</v>
      </c>
      <c r="F27" s="60"/>
      <c r="G27" s="199">
        <v>0.34399999999999997</v>
      </c>
      <c r="H27" s="195">
        <v>0.34899999999999998</v>
      </c>
      <c r="I27" s="195">
        <v>0.44400000000000001</v>
      </c>
      <c r="J27" s="55"/>
      <c r="K27" s="195">
        <v>-1.0920000000000001</v>
      </c>
      <c r="L27" s="195">
        <v>-1.1029999999999998</v>
      </c>
      <c r="M27" s="195">
        <v>-1.532</v>
      </c>
      <c r="N27" s="195">
        <v>-0.4</v>
      </c>
      <c r="O27" s="195"/>
      <c r="P27" s="55" t="s">
        <v>504</v>
      </c>
      <c r="Q27" s="195"/>
      <c r="R27" s="195">
        <v>-2.1949999999999998</v>
      </c>
      <c r="S27" s="195">
        <v>-3.7269999999999999</v>
      </c>
      <c r="T27" s="195">
        <v>-4.0999999999999996</v>
      </c>
      <c r="U27" s="195"/>
      <c r="V27" s="55" t="s">
        <v>504</v>
      </c>
      <c r="W27" s="135"/>
      <c r="X27" s="157"/>
    </row>
    <row r="28" spans="1:24" ht="4.5" customHeight="1" x14ac:dyDescent="0.2">
      <c r="A28" s="154"/>
      <c r="B28" s="195"/>
      <c r="C28" s="195"/>
      <c r="D28" s="195"/>
      <c r="E28" s="195"/>
      <c r="F28" s="60"/>
      <c r="G28" s="199"/>
      <c r="H28" s="199"/>
      <c r="I28" s="199"/>
      <c r="J28" s="55"/>
      <c r="K28" s="195"/>
      <c r="L28" s="195"/>
      <c r="M28" s="195"/>
      <c r="N28" s="195"/>
      <c r="O28" s="195"/>
      <c r="P28" s="55"/>
      <c r="Q28" s="195"/>
      <c r="R28" s="195"/>
      <c r="S28" s="195"/>
      <c r="T28" s="195"/>
      <c r="U28" s="195"/>
      <c r="V28" s="55"/>
      <c r="W28" s="135"/>
      <c r="X28" s="157"/>
    </row>
    <row r="29" spans="1:24" ht="12.75" customHeight="1" x14ac:dyDescent="0.2">
      <c r="A29" s="165" t="s">
        <v>505</v>
      </c>
      <c r="B29" s="200">
        <v>58.68</v>
      </c>
      <c r="C29" s="200">
        <v>35.032999999999994</v>
      </c>
      <c r="D29" s="200">
        <v>65.271000000000015</v>
      </c>
      <c r="E29" s="200">
        <v>42.015999999999991</v>
      </c>
      <c r="F29" s="98"/>
      <c r="G29" s="200">
        <v>93.712999999999994</v>
      </c>
      <c r="H29" s="200">
        <v>158.98400000000001</v>
      </c>
      <c r="I29" s="200">
        <v>201</v>
      </c>
      <c r="J29" s="37"/>
      <c r="K29" s="200">
        <v>59.110999999999997</v>
      </c>
      <c r="L29" s="200">
        <v>138.18600000000001</v>
      </c>
      <c r="M29" s="200">
        <v>22.961000000000013</v>
      </c>
      <c r="N29" s="200">
        <v>55</v>
      </c>
      <c r="O29" s="200"/>
      <c r="P29" s="37">
        <v>0.31</v>
      </c>
      <c r="Q29" s="200"/>
      <c r="R29" s="200">
        <v>197.297</v>
      </c>
      <c r="S29" s="200">
        <v>220.25800000000001</v>
      </c>
      <c r="T29" s="200">
        <v>275.3</v>
      </c>
      <c r="U29" s="200"/>
      <c r="V29" s="37">
        <v>0.37</v>
      </c>
      <c r="W29" s="135"/>
      <c r="X29" s="137"/>
    </row>
    <row r="30" spans="1:24" ht="4.5" customHeight="1" x14ac:dyDescent="0.2">
      <c r="B30" s="195"/>
      <c r="C30" s="195"/>
      <c r="D30" s="195"/>
      <c r="E30" s="195"/>
      <c r="F30" s="60"/>
      <c r="G30" s="195"/>
      <c r="H30" s="195"/>
      <c r="I30" s="195"/>
      <c r="J30" s="55"/>
      <c r="K30" s="195"/>
      <c r="L30" s="195"/>
      <c r="M30" s="195"/>
      <c r="N30" s="195"/>
      <c r="O30" s="195"/>
      <c r="P30" s="55"/>
      <c r="Q30" s="195"/>
      <c r="R30" s="195"/>
      <c r="S30" s="195"/>
      <c r="T30" s="195"/>
      <c r="U30" s="195"/>
      <c r="V30" s="55"/>
      <c r="W30" s="157"/>
      <c r="X30" s="157"/>
    </row>
    <row r="31" spans="1:24" ht="12.75" customHeight="1" x14ac:dyDescent="0.2">
      <c r="A31" s="146" t="s">
        <v>506</v>
      </c>
      <c r="B31" s="195">
        <v>-19.86</v>
      </c>
      <c r="C31" s="195">
        <v>-25.018000000000001</v>
      </c>
      <c r="D31" s="202">
        <v>-42.7</v>
      </c>
      <c r="E31" s="202">
        <v>-4.054000000000002</v>
      </c>
      <c r="F31" s="60"/>
      <c r="G31" s="195">
        <v>-44.878</v>
      </c>
      <c r="H31" s="195">
        <v>-87.646000000000001</v>
      </c>
      <c r="I31" s="195">
        <v>-91.7</v>
      </c>
      <c r="J31" s="55"/>
      <c r="K31" s="195">
        <v>-24.988</v>
      </c>
      <c r="L31" s="195">
        <v>-47.983000000000004</v>
      </c>
      <c r="M31" s="195">
        <v>-11.9</v>
      </c>
      <c r="N31" s="195">
        <v>-14.7</v>
      </c>
      <c r="O31" s="195"/>
      <c r="P31" s="55">
        <v>2.59</v>
      </c>
      <c r="Q31" s="195"/>
      <c r="R31" s="195">
        <v>-72.971000000000004</v>
      </c>
      <c r="S31" s="195">
        <v>-84.924999999999997</v>
      </c>
      <c r="T31" s="195">
        <v>-99.6</v>
      </c>
      <c r="U31" s="195"/>
      <c r="V31" s="55">
        <v>0.09</v>
      </c>
      <c r="W31" s="135"/>
      <c r="X31" s="157"/>
    </row>
    <row r="32" spans="1:24" ht="4.5" customHeight="1" x14ac:dyDescent="0.2">
      <c r="B32" s="195"/>
      <c r="C32" s="195"/>
      <c r="D32" s="195"/>
      <c r="E32" s="195"/>
      <c r="F32" s="60"/>
      <c r="G32" s="195"/>
      <c r="H32" s="195"/>
      <c r="I32" s="195"/>
      <c r="J32" s="55"/>
      <c r="K32" s="195"/>
      <c r="L32" s="195"/>
      <c r="M32" s="195"/>
      <c r="N32" s="195"/>
      <c r="O32" s="195"/>
      <c r="P32" s="55"/>
      <c r="Q32" s="195"/>
      <c r="R32" s="195"/>
      <c r="S32" s="195"/>
      <c r="T32" s="195"/>
      <c r="U32" s="195"/>
      <c r="V32" s="55"/>
      <c r="W32" s="135"/>
      <c r="X32" s="157"/>
    </row>
    <row r="33" spans="1:24" s="159" customFormat="1" ht="12.75" customHeight="1" x14ac:dyDescent="0.2">
      <c r="A33" s="165" t="s">
        <v>507</v>
      </c>
      <c r="B33" s="200">
        <v>38.82</v>
      </c>
      <c r="C33" s="200">
        <v>10.015000000000001</v>
      </c>
      <c r="D33" s="200">
        <v>22.565000000000005</v>
      </c>
      <c r="E33" s="200">
        <v>37.899999999999991</v>
      </c>
      <c r="F33" s="98"/>
      <c r="G33" s="200">
        <v>48.835000000000001</v>
      </c>
      <c r="H33" s="200">
        <v>71.400000000000006</v>
      </c>
      <c r="I33" s="200">
        <v>109.3</v>
      </c>
      <c r="J33" s="37"/>
      <c r="K33" s="200">
        <v>34.122999999999998</v>
      </c>
      <c r="L33" s="200">
        <v>90.203000000000003</v>
      </c>
      <c r="M33" s="200">
        <v>11.061000000000012</v>
      </c>
      <c r="N33" s="200">
        <v>40.299999999999997</v>
      </c>
      <c r="O33" s="200"/>
      <c r="P33" s="37">
        <v>0.06</v>
      </c>
      <c r="Q33" s="200"/>
      <c r="R33" s="200">
        <v>124.32599999999999</v>
      </c>
      <c r="S33" s="200">
        <v>135.35400000000001</v>
      </c>
      <c r="T33" s="200">
        <v>175.7</v>
      </c>
      <c r="U33" s="200"/>
      <c r="V33" s="37">
        <v>0.61</v>
      </c>
      <c r="W33" s="135"/>
      <c r="X33" s="137"/>
    </row>
    <row r="34" spans="1:24" ht="4.5" customHeight="1" x14ac:dyDescent="0.2">
      <c r="B34" s="195"/>
      <c r="C34" s="195"/>
      <c r="D34" s="195"/>
      <c r="E34" s="195"/>
      <c r="F34" s="99"/>
      <c r="G34" s="202"/>
      <c r="H34" s="202"/>
      <c r="I34" s="202"/>
      <c r="J34" s="118"/>
      <c r="K34" s="202"/>
      <c r="L34" s="202"/>
      <c r="M34" s="202"/>
      <c r="N34" s="202"/>
      <c r="O34" s="202"/>
      <c r="P34" s="118"/>
      <c r="Q34" s="202"/>
      <c r="R34" s="202"/>
      <c r="S34" s="202"/>
      <c r="T34" s="202"/>
      <c r="U34" s="202"/>
      <c r="V34" s="118"/>
      <c r="W34" s="157"/>
      <c r="X34" s="157"/>
    </row>
    <row r="35" spans="1:24" ht="12.75" customHeight="1" x14ac:dyDescent="0.2">
      <c r="A35" s="146" t="s">
        <v>509</v>
      </c>
      <c r="B35" s="115">
        <v>0</v>
      </c>
      <c r="C35" s="115">
        <v>0</v>
      </c>
      <c r="D35" s="115">
        <v>0</v>
      </c>
      <c r="E35" s="195">
        <v>-2.2999999999999998</v>
      </c>
      <c r="F35" s="99"/>
      <c r="G35" s="116">
        <v>0</v>
      </c>
      <c r="H35" s="116">
        <v>0</v>
      </c>
      <c r="I35" s="202">
        <v>-2.2999999999999998</v>
      </c>
      <c r="J35" s="118"/>
      <c r="K35" s="115">
        <v>0</v>
      </c>
      <c r="L35" s="115">
        <v>0</v>
      </c>
      <c r="M35" s="115">
        <v>0</v>
      </c>
      <c r="N35" s="202">
        <v>1.2</v>
      </c>
      <c r="O35" s="202"/>
      <c r="P35" s="118" t="s">
        <v>504</v>
      </c>
      <c r="Q35" s="202"/>
      <c r="R35" s="115">
        <v>0</v>
      </c>
      <c r="S35" s="115">
        <v>0</v>
      </c>
      <c r="T35" s="202">
        <v>1.2</v>
      </c>
      <c r="U35" s="202"/>
      <c r="V35" s="118" t="s">
        <v>504</v>
      </c>
      <c r="W35" s="157"/>
      <c r="X35" s="157"/>
    </row>
    <row r="36" spans="1:24" ht="12.75" customHeight="1" x14ac:dyDescent="0.2">
      <c r="A36" s="146" t="s">
        <v>495</v>
      </c>
      <c r="B36" s="195">
        <v>-0.7</v>
      </c>
      <c r="C36" s="115">
        <v>0</v>
      </c>
      <c r="D36" s="115">
        <v>0</v>
      </c>
      <c r="E36" s="116">
        <v>0</v>
      </c>
      <c r="F36" s="99"/>
      <c r="G36" s="202">
        <v>-0.7</v>
      </c>
      <c r="H36" s="202">
        <v>-0.7</v>
      </c>
      <c r="I36" s="202">
        <v>-0.7</v>
      </c>
      <c r="J36" s="118"/>
      <c r="K36" s="115">
        <v>0</v>
      </c>
      <c r="L36" s="115">
        <v>0</v>
      </c>
      <c r="M36" s="115">
        <v>0</v>
      </c>
      <c r="N36" s="115">
        <v>0</v>
      </c>
      <c r="O36" s="115"/>
      <c r="P36" s="376" t="s">
        <v>504</v>
      </c>
      <c r="Q36" s="115"/>
      <c r="R36" s="115">
        <v>0</v>
      </c>
      <c r="S36" s="115">
        <v>0</v>
      </c>
      <c r="T36" s="115">
        <v>0</v>
      </c>
      <c r="U36" s="115"/>
      <c r="V36" s="118">
        <v>-1</v>
      </c>
      <c r="W36" s="157"/>
      <c r="X36" s="157"/>
    </row>
    <row r="37" spans="1:24" ht="12.75" customHeight="1" x14ac:dyDescent="0.2">
      <c r="A37" s="166" t="s">
        <v>508</v>
      </c>
      <c r="B37" s="200">
        <v>38.1</v>
      </c>
      <c r="C37" s="200">
        <v>10</v>
      </c>
      <c r="D37" s="200">
        <v>22.6</v>
      </c>
      <c r="E37" s="200">
        <v>35.6</v>
      </c>
      <c r="F37" s="98"/>
      <c r="G37" s="200">
        <v>48.1</v>
      </c>
      <c r="H37" s="200">
        <v>70.7</v>
      </c>
      <c r="I37" s="200">
        <v>106.3</v>
      </c>
      <c r="J37" s="37"/>
      <c r="K37" s="200">
        <v>34.1</v>
      </c>
      <c r="L37" s="200">
        <v>90.2</v>
      </c>
      <c r="M37" s="200">
        <v>11.1</v>
      </c>
      <c r="N37" s="200">
        <v>41.5</v>
      </c>
      <c r="O37" s="200"/>
      <c r="P37" s="37">
        <v>0.17</v>
      </c>
      <c r="Q37" s="200"/>
      <c r="R37" s="200">
        <v>124.32599999999999</v>
      </c>
      <c r="S37" s="200">
        <v>135.35400000000001</v>
      </c>
      <c r="T37" s="200">
        <v>176.9</v>
      </c>
      <c r="U37" s="200"/>
      <c r="V37" s="37">
        <v>0.66</v>
      </c>
      <c r="W37" s="135"/>
      <c r="X37" s="137"/>
    </row>
    <row r="38" spans="1:24" ht="12.75" customHeight="1" x14ac:dyDescent="0.2">
      <c r="C38" s="239"/>
      <c r="D38" s="239"/>
      <c r="E38" s="239"/>
      <c r="G38" s="199"/>
      <c r="H38" s="199"/>
      <c r="I38" s="199"/>
      <c r="K38" s="196"/>
      <c r="L38" s="196"/>
      <c r="M38" s="196"/>
      <c r="N38" s="196"/>
      <c r="O38" s="196"/>
      <c r="Q38" s="196"/>
      <c r="R38" s="196"/>
      <c r="S38" s="196"/>
      <c r="T38" s="196"/>
      <c r="U38" s="196"/>
      <c r="W38" s="157"/>
      <c r="X38" s="157"/>
    </row>
    <row r="39" spans="1:24" s="417" customFormat="1" ht="12.75" customHeight="1" x14ac:dyDescent="0.2">
      <c r="A39" s="152" t="s">
        <v>564</v>
      </c>
      <c r="B39" s="152">
        <f>B33</f>
        <v>38.82</v>
      </c>
      <c r="C39" s="152">
        <f t="shared" ref="C39:T39" si="0">C33</f>
        <v>10.015000000000001</v>
      </c>
      <c r="D39" s="152">
        <f t="shared" si="0"/>
        <v>22.565000000000005</v>
      </c>
      <c r="E39" s="152">
        <f t="shared" si="0"/>
        <v>37.899999999999991</v>
      </c>
      <c r="F39" s="152"/>
      <c r="G39" s="152">
        <f t="shared" si="0"/>
        <v>48.835000000000001</v>
      </c>
      <c r="H39" s="152">
        <f t="shared" si="0"/>
        <v>71.400000000000006</v>
      </c>
      <c r="I39" s="152">
        <f t="shared" si="0"/>
        <v>109.3</v>
      </c>
      <c r="J39" s="152"/>
      <c r="K39" s="152">
        <f t="shared" si="0"/>
        <v>34.122999999999998</v>
      </c>
      <c r="L39" s="152">
        <f t="shared" si="0"/>
        <v>90.203000000000003</v>
      </c>
      <c r="M39" s="152">
        <f t="shared" si="0"/>
        <v>11.061000000000012</v>
      </c>
      <c r="N39" s="152">
        <f t="shared" si="0"/>
        <v>40.299999999999997</v>
      </c>
      <c r="O39" s="152"/>
      <c r="P39" s="420">
        <f>P33</f>
        <v>0.06</v>
      </c>
      <c r="Q39" s="152"/>
      <c r="R39" s="152">
        <f t="shared" si="0"/>
        <v>124.32599999999999</v>
      </c>
      <c r="S39" s="152">
        <f t="shared" si="0"/>
        <v>135.35400000000001</v>
      </c>
      <c r="T39" s="152">
        <f t="shared" si="0"/>
        <v>175.7</v>
      </c>
      <c r="U39" s="418"/>
      <c r="V39" s="205">
        <f>V33</f>
        <v>0.61</v>
      </c>
      <c r="W39" s="419"/>
      <c r="X39" s="419"/>
    </row>
    <row r="40" spans="1:24" ht="12.75" customHeight="1" x14ac:dyDescent="0.2">
      <c r="A40" s="154" t="s">
        <v>565</v>
      </c>
      <c r="B40" s="154">
        <f>B33</f>
        <v>38.82</v>
      </c>
      <c r="C40" s="154">
        <f t="shared" ref="C40:T40" si="1">C33</f>
        <v>10.015000000000001</v>
      </c>
      <c r="D40" s="154">
        <f t="shared" si="1"/>
        <v>22.565000000000005</v>
      </c>
      <c r="E40" s="154">
        <f t="shared" si="1"/>
        <v>37.899999999999991</v>
      </c>
      <c r="F40" s="154"/>
      <c r="G40" s="154">
        <f t="shared" si="1"/>
        <v>48.835000000000001</v>
      </c>
      <c r="H40" s="154">
        <f t="shared" si="1"/>
        <v>71.400000000000006</v>
      </c>
      <c r="I40" s="154">
        <f t="shared" si="1"/>
        <v>109.3</v>
      </c>
      <c r="J40" s="154"/>
      <c r="K40" s="154">
        <f t="shared" si="1"/>
        <v>34.122999999999998</v>
      </c>
      <c r="L40" s="154">
        <f t="shared" si="1"/>
        <v>90.203000000000003</v>
      </c>
      <c r="M40" s="154">
        <f t="shared" si="1"/>
        <v>11.061000000000012</v>
      </c>
      <c r="N40" s="154">
        <f t="shared" si="1"/>
        <v>40.299999999999997</v>
      </c>
      <c r="O40" s="154"/>
      <c r="P40" s="96">
        <f t="shared" si="1"/>
        <v>0.06</v>
      </c>
      <c r="Q40" s="154"/>
      <c r="R40" s="154">
        <f t="shared" si="1"/>
        <v>124.32599999999999</v>
      </c>
      <c r="S40" s="154">
        <f t="shared" si="1"/>
        <v>135.35400000000001</v>
      </c>
      <c r="T40" s="154">
        <f t="shared" si="1"/>
        <v>175.7</v>
      </c>
      <c r="U40" s="196"/>
      <c r="V40" s="203">
        <f>V33</f>
        <v>0.61</v>
      </c>
      <c r="W40" s="157"/>
      <c r="X40" s="157"/>
    </row>
    <row r="41" spans="1:24" ht="12.75" customHeight="1" x14ac:dyDescent="0.2">
      <c r="A41" s="154" t="s">
        <v>171</v>
      </c>
      <c r="B41" s="115">
        <v>0</v>
      </c>
      <c r="C41" s="115">
        <v>0</v>
      </c>
      <c r="D41" s="115">
        <v>0</v>
      </c>
      <c r="E41" s="115">
        <v>0</v>
      </c>
      <c r="F41" s="115"/>
      <c r="G41" s="115">
        <v>0</v>
      </c>
      <c r="H41" s="115">
        <v>0</v>
      </c>
      <c r="I41" s="115">
        <v>0</v>
      </c>
      <c r="J41" s="115"/>
      <c r="K41" s="115">
        <v>0</v>
      </c>
      <c r="L41" s="115">
        <v>0</v>
      </c>
      <c r="M41" s="115">
        <v>0</v>
      </c>
      <c r="N41" s="115">
        <v>0</v>
      </c>
      <c r="O41" s="154"/>
      <c r="P41" s="96">
        <v>0</v>
      </c>
      <c r="Q41" s="154"/>
      <c r="R41" s="115">
        <v>0</v>
      </c>
      <c r="S41" s="115">
        <v>0</v>
      </c>
      <c r="T41" s="115">
        <v>0</v>
      </c>
      <c r="U41" s="196"/>
      <c r="V41" s="203">
        <v>0</v>
      </c>
      <c r="W41" s="157"/>
      <c r="X41" s="157"/>
    </row>
    <row r="42" spans="1:24" ht="12.75" customHeight="1" x14ac:dyDescent="0.2">
      <c r="A42" s="154"/>
      <c r="B42" s="154"/>
      <c r="C42" s="154"/>
      <c r="D42" s="154"/>
      <c r="E42" s="154"/>
      <c r="F42" s="154"/>
      <c r="G42" s="154"/>
      <c r="H42" s="154"/>
      <c r="I42" s="154"/>
      <c r="J42" s="154"/>
      <c r="K42" s="154"/>
      <c r="L42" s="154"/>
      <c r="M42" s="154"/>
      <c r="N42" s="154"/>
      <c r="O42" s="154"/>
      <c r="P42" s="96"/>
      <c r="Q42" s="154"/>
      <c r="R42" s="154"/>
      <c r="S42" s="154"/>
      <c r="T42" s="154"/>
      <c r="U42" s="196"/>
      <c r="W42" s="157"/>
      <c r="X42" s="157"/>
    </row>
    <row r="43" spans="1:24" s="417" customFormat="1" ht="12.75" customHeight="1" x14ac:dyDescent="0.2">
      <c r="A43" s="152" t="s">
        <v>566</v>
      </c>
      <c r="B43" s="152">
        <f>B37</f>
        <v>38.1</v>
      </c>
      <c r="C43" s="152">
        <f t="shared" ref="C43:T43" si="2">C37</f>
        <v>10</v>
      </c>
      <c r="D43" s="152">
        <f t="shared" si="2"/>
        <v>22.6</v>
      </c>
      <c r="E43" s="152">
        <f t="shared" si="2"/>
        <v>35.6</v>
      </c>
      <c r="F43" s="152"/>
      <c r="G43" s="152">
        <f t="shared" si="2"/>
        <v>48.1</v>
      </c>
      <c r="H43" s="152">
        <f t="shared" si="2"/>
        <v>70.7</v>
      </c>
      <c r="I43" s="152">
        <f t="shared" si="2"/>
        <v>106.3</v>
      </c>
      <c r="J43" s="152"/>
      <c r="K43" s="152">
        <f t="shared" si="2"/>
        <v>34.1</v>
      </c>
      <c r="L43" s="152">
        <f t="shared" si="2"/>
        <v>90.2</v>
      </c>
      <c r="M43" s="152">
        <f t="shared" si="2"/>
        <v>11.1</v>
      </c>
      <c r="N43" s="152">
        <f t="shared" si="2"/>
        <v>41.5</v>
      </c>
      <c r="O43" s="152"/>
      <c r="P43" s="420">
        <f t="shared" si="2"/>
        <v>0.17</v>
      </c>
      <c r="Q43" s="152"/>
      <c r="R43" s="152">
        <f t="shared" si="2"/>
        <v>124.32599999999999</v>
      </c>
      <c r="S43" s="152">
        <f t="shared" si="2"/>
        <v>135.35400000000001</v>
      </c>
      <c r="T43" s="152">
        <f t="shared" si="2"/>
        <v>176.9</v>
      </c>
      <c r="U43" s="418"/>
      <c r="V43" s="205">
        <f>V37</f>
        <v>0.66</v>
      </c>
      <c r="W43" s="419"/>
      <c r="X43" s="419"/>
    </row>
    <row r="44" spans="1:24" ht="12.75" customHeight="1" x14ac:dyDescent="0.2">
      <c r="A44" s="154" t="s">
        <v>565</v>
      </c>
      <c r="B44" s="154">
        <f>B37</f>
        <v>38.1</v>
      </c>
      <c r="C44" s="154">
        <f t="shared" ref="C44:T44" si="3">C37</f>
        <v>10</v>
      </c>
      <c r="D44" s="154">
        <f t="shared" si="3"/>
        <v>22.6</v>
      </c>
      <c r="E44" s="154">
        <f t="shared" si="3"/>
        <v>35.6</v>
      </c>
      <c r="F44" s="154"/>
      <c r="G44" s="154">
        <f t="shared" si="3"/>
        <v>48.1</v>
      </c>
      <c r="H44" s="154">
        <f t="shared" si="3"/>
        <v>70.7</v>
      </c>
      <c r="I44" s="154">
        <f t="shared" si="3"/>
        <v>106.3</v>
      </c>
      <c r="J44" s="154"/>
      <c r="K44" s="154">
        <f t="shared" si="3"/>
        <v>34.1</v>
      </c>
      <c r="L44" s="154">
        <f t="shared" si="3"/>
        <v>90.2</v>
      </c>
      <c r="M44" s="154">
        <f t="shared" si="3"/>
        <v>11.1</v>
      </c>
      <c r="N44" s="154">
        <f t="shared" si="3"/>
        <v>41.5</v>
      </c>
      <c r="O44" s="154"/>
      <c r="P44" s="96">
        <f t="shared" si="3"/>
        <v>0.17</v>
      </c>
      <c r="Q44" s="154"/>
      <c r="R44" s="154">
        <f t="shared" si="3"/>
        <v>124.32599999999999</v>
      </c>
      <c r="S44" s="154">
        <f t="shared" si="3"/>
        <v>135.35400000000001</v>
      </c>
      <c r="T44" s="154">
        <f t="shared" si="3"/>
        <v>176.9</v>
      </c>
      <c r="U44" s="196"/>
      <c r="V44" s="203">
        <f>V37</f>
        <v>0.66</v>
      </c>
      <c r="W44" s="157"/>
      <c r="X44" s="157"/>
    </row>
    <row r="45" spans="1:24" ht="12.75" customHeight="1" x14ac:dyDescent="0.2">
      <c r="A45" s="154" t="s">
        <v>171</v>
      </c>
      <c r="B45" s="115">
        <v>0</v>
      </c>
      <c r="C45" s="115">
        <v>0</v>
      </c>
      <c r="D45" s="115">
        <v>0</v>
      </c>
      <c r="E45" s="115">
        <v>0</v>
      </c>
      <c r="F45" s="115"/>
      <c r="G45" s="115">
        <v>0</v>
      </c>
      <c r="H45" s="115">
        <v>0</v>
      </c>
      <c r="I45" s="115">
        <v>0</v>
      </c>
      <c r="J45" s="115"/>
      <c r="K45" s="115">
        <v>0</v>
      </c>
      <c r="L45" s="115">
        <v>0</v>
      </c>
      <c r="M45" s="115">
        <v>0</v>
      </c>
      <c r="N45" s="115">
        <v>0</v>
      </c>
      <c r="O45" s="154"/>
      <c r="P45" s="96">
        <v>0</v>
      </c>
      <c r="Q45" s="154"/>
      <c r="R45" s="115">
        <v>0</v>
      </c>
      <c r="S45" s="115">
        <v>0</v>
      </c>
      <c r="T45" s="115">
        <v>0</v>
      </c>
      <c r="U45" s="196"/>
      <c r="V45" s="203">
        <v>0</v>
      </c>
      <c r="W45" s="157"/>
      <c r="X45" s="157"/>
    </row>
    <row r="46" spans="1:24" ht="12.75" customHeight="1" x14ac:dyDescent="0.2">
      <c r="C46" s="239"/>
      <c r="D46" s="239"/>
      <c r="E46" s="239"/>
      <c r="G46" s="199"/>
      <c r="H46" s="199"/>
      <c r="I46" s="199"/>
      <c r="K46" s="196"/>
      <c r="L46" s="196"/>
      <c r="M46" s="196"/>
      <c r="N46" s="196"/>
      <c r="O46" s="196"/>
      <c r="Q46" s="196"/>
      <c r="R46" s="196"/>
      <c r="S46" s="196"/>
      <c r="T46" s="196"/>
      <c r="U46" s="196"/>
      <c r="W46" s="157"/>
      <c r="X46" s="157"/>
    </row>
    <row r="47" spans="1:24" ht="12.75" customHeight="1" x14ac:dyDescent="0.2">
      <c r="A47" s="417" t="s">
        <v>567</v>
      </c>
      <c r="C47" s="239"/>
      <c r="D47" s="239"/>
      <c r="E47" s="239"/>
      <c r="G47" s="199"/>
      <c r="H47" s="199"/>
      <c r="I47" s="199"/>
      <c r="K47" s="196"/>
      <c r="L47" s="196"/>
      <c r="M47" s="196"/>
      <c r="N47" s="196"/>
      <c r="O47" s="196"/>
      <c r="Q47" s="196"/>
      <c r="R47" s="196"/>
      <c r="S47" s="196"/>
      <c r="T47" s="196"/>
      <c r="U47" s="196"/>
      <c r="W47" s="157"/>
      <c r="X47" s="157"/>
    </row>
    <row r="48" spans="1:24" ht="12.75" customHeight="1" x14ac:dyDescent="0.2">
      <c r="A48" s="146" t="s">
        <v>346</v>
      </c>
      <c r="B48" s="201">
        <v>115.35488410447707</v>
      </c>
      <c r="C48" s="213">
        <v>115.57742543369054</v>
      </c>
      <c r="D48" s="213">
        <v>116.26370711830592</v>
      </c>
      <c r="E48" s="213">
        <v>116.55394812929494</v>
      </c>
      <c r="F48" s="154"/>
      <c r="G48" s="201">
        <v>115.46413379480173</v>
      </c>
      <c r="H48" s="201">
        <v>115.733284</v>
      </c>
      <c r="I48" s="201">
        <v>115.940077</v>
      </c>
      <c r="J48" s="171"/>
      <c r="K48" s="196">
        <v>116.748772</v>
      </c>
      <c r="L48" s="196">
        <v>116.44231984480164</v>
      </c>
      <c r="M48" s="344">
        <v>116.30102787654768</v>
      </c>
      <c r="N48" s="344">
        <v>116.5</v>
      </c>
      <c r="O48" s="196"/>
      <c r="Q48" s="196"/>
      <c r="R48" s="196">
        <v>116.59388</v>
      </c>
      <c r="S48" s="196">
        <v>116.495294</v>
      </c>
      <c r="T48" s="196">
        <v>116.5</v>
      </c>
      <c r="U48" s="196"/>
      <c r="W48" s="157"/>
      <c r="X48" s="157"/>
    </row>
    <row r="49" spans="1:24" ht="12.75" customHeight="1" x14ac:dyDescent="0.2">
      <c r="A49" s="146" t="s">
        <v>164</v>
      </c>
      <c r="B49" s="224">
        <v>0.34168339758443506</v>
      </c>
      <c r="C49" s="240">
        <v>0.09</v>
      </c>
      <c r="D49" s="240">
        <v>0.19</v>
      </c>
      <c r="E49" s="240">
        <v>0.32</v>
      </c>
      <c r="F49" s="168"/>
      <c r="G49" s="224">
        <v>0.42293652924973085</v>
      </c>
      <c r="H49" s="224">
        <v>0.6168320601703482</v>
      </c>
      <c r="I49" s="224">
        <v>0.94240061613897319</v>
      </c>
      <c r="J49" s="171"/>
      <c r="K49" s="224">
        <v>0.29227716416580379</v>
      </c>
      <c r="L49" s="240">
        <v>0.77</v>
      </c>
      <c r="M49" s="240">
        <v>0.09</v>
      </c>
      <c r="N49" s="240">
        <v>0.35</v>
      </c>
      <c r="O49" s="224"/>
      <c r="Q49" s="224"/>
      <c r="R49" s="224">
        <v>1.0661880366276515</v>
      </c>
      <c r="S49" s="224">
        <v>1.1618838439945909</v>
      </c>
      <c r="T49" s="224">
        <v>1.51</v>
      </c>
      <c r="U49" s="224"/>
      <c r="W49" s="157"/>
      <c r="X49" s="157"/>
    </row>
    <row r="50" spans="1:24" ht="12.75" customHeight="1" x14ac:dyDescent="0.2">
      <c r="A50" s="146" t="s">
        <v>165</v>
      </c>
      <c r="B50" s="224">
        <v>0.33397640216123919</v>
      </c>
      <c r="C50" s="240">
        <v>8.6053334156350414E-2</v>
      </c>
      <c r="D50" s="240">
        <v>0.19</v>
      </c>
      <c r="E50" s="240">
        <v>0.32</v>
      </c>
      <c r="F50" s="168"/>
      <c r="G50" s="224">
        <v>0.42002973631758961</v>
      </c>
      <c r="H50" s="224">
        <v>0.61323392096888141</v>
      </c>
      <c r="I50" s="224">
        <v>0.93760628434254834</v>
      </c>
      <c r="J50" s="171"/>
      <c r="K50" s="224">
        <v>0.29154023260336209</v>
      </c>
      <c r="L50" s="224">
        <v>0.77221627206002297</v>
      </c>
      <c r="M50" s="224">
        <v>0.09</v>
      </c>
      <c r="N50" s="224">
        <v>0.35</v>
      </c>
      <c r="O50" s="224"/>
      <c r="Q50" s="224"/>
      <c r="R50" s="224">
        <v>1.063756504663385</v>
      </c>
      <c r="S50" s="224">
        <v>1.1594282251020724</v>
      </c>
      <c r="T50" s="224">
        <v>1.51</v>
      </c>
      <c r="U50" s="224"/>
      <c r="W50" s="157"/>
      <c r="X50" s="157"/>
    </row>
    <row r="51" spans="1:24" ht="12.75" customHeight="1" x14ac:dyDescent="0.2">
      <c r="C51" s="239"/>
      <c r="D51" s="239"/>
      <c r="E51" s="239"/>
      <c r="G51" s="199"/>
      <c r="H51" s="199"/>
      <c r="I51" s="199"/>
      <c r="J51" s="171"/>
      <c r="K51" s="196"/>
      <c r="L51" s="196"/>
      <c r="M51" s="196"/>
      <c r="N51" s="196"/>
      <c r="O51" s="196"/>
      <c r="Q51" s="196"/>
      <c r="R51" s="196"/>
      <c r="S51" s="196"/>
      <c r="T51" s="196"/>
      <c r="U51" s="196"/>
      <c r="W51" s="157"/>
      <c r="X51" s="157"/>
    </row>
    <row r="52" spans="1:24" s="152" customFormat="1" ht="12.75" customHeight="1" x14ac:dyDescent="0.2">
      <c r="A52" s="158" t="s">
        <v>409</v>
      </c>
      <c r="B52" s="286"/>
      <c r="C52" s="286"/>
      <c r="D52" s="286"/>
      <c r="E52" s="286"/>
      <c r="F52" s="284"/>
      <c r="G52" s="287"/>
      <c r="H52" s="287"/>
      <c r="I52" s="287"/>
      <c r="K52" s="222"/>
      <c r="L52" s="222"/>
      <c r="M52" s="222"/>
      <c r="N52" s="222"/>
      <c r="O52" s="222"/>
      <c r="P52" s="205"/>
      <c r="Q52" s="222"/>
      <c r="R52" s="222"/>
      <c r="S52" s="222"/>
      <c r="T52" s="222"/>
      <c r="U52" s="222"/>
      <c r="V52" s="205"/>
      <c r="W52" s="153"/>
    </row>
    <row r="53" spans="1:24" s="152" customFormat="1" ht="4.5" customHeight="1" x14ac:dyDescent="0.2">
      <c r="A53" s="284"/>
      <c r="B53" s="288"/>
      <c r="C53" s="288"/>
      <c r="D53" s="288"/>
      <c r="E53" s="288"/>
      <c r="F53" s="288"/>
      <c r="G53" s="288"/>
      <c r="H53" s="288"/>
      <c r="I53" s="288"/>
      <c r="K53" s="222"/>
      <c r="L53" s="222"/>
      <c r="M53" s="222"/>
      <c r="N53" s="222"/>
      <c r="O53" s="222"/>
      <c r="P53" s="205"/>
      <c r="Q53" s="222"/>
      <c r="R53" s="222"/>
      <c r="S53" s="222"/>
      <c r="T53" s="222"/>
      <c r="U53" s="222"/>
      <c r="V53" s="205"/>
      <c r="W53" s="153"/>
    </row>
    <row r="54" spans="1:24" s="152" customFormat="1" ht="12.75" customHeight="1" x14ac:dyDescent="0.2">
      <c r="A54" s="289" t="s">
        <v>411</v>
      </c>
      <c r="B54" s="290"/>
      <c r="C54" s="290"/>
      <c r="D54" s="290"/>
      <c r="E54" s="290"/>
      <c r="F54" s="290"/>
      <c r="G54" s="290"/>
      <c r="H54" s="290"/>
      <c r="I54" s="290"/>
      <c r="K54" s="222"/>
      <c r="L54" s="222"/>
      <c r="M54" s="222"/>
      <c r="N54" s="222"/>
      <c r="O54" s="222"/>
      <c r="P54" s="205"/>
      <c r="Q54" s="222"/>
      <c r="R54" s="222"/>
      <c r="S54" s="222"/>
      <c r="T54" s="222"/>
      <c r="U54" s="222"/>
      <c r="V54" s="205"/>
      <c r="W54" s="153"/>
    </row>
    <row r="55" spans="1:24" s="154" customFormat="1" ht="12.75" customHeight="1" x14ac:dyDescent="0.2">
      <c r="A55" s="291" t="s">
        <v>382</v>
      </c>
      <c r="B55" s="290">
        <v>135308</v>
      </c>
      <c r="C55" s="290">
        <v>136346</v>
      </c>
      <c r="D55" s="290">
        <v>135878</v>
      </c>
      <c r="E55" s="290">
        <v>135353</v>
      </c>
      <c r="F55" s="290"/>
      <c r="G55" s="290">
        <v>271600</v>
      </c>
      <c r="H55" s="290">
        <v>407478</v>
      </c>
      <c r="I55" s="290">
        <v>542900</v>
      </c>
      <c r="J55" s="290"/>
      <c r="K55" s="342">
        <v>137.25200000000001</v>
      </c>
      <c r="L55" s="342">
        <v>137.6</v>
      </c>
      <c r="M55" s="342">
        <v>137.69999999999999</v>
      </c>
      <c r="N55" s="342">
        <v>139.5</v>
      </c>
      <c r="O55" s="342"/>
      <c r="P55" s="338">
        <v>0.03</v>
      </c>
      <c r="Q55" s="342"/>
      <c r="R55" s="342">
        <v>274.91899999999998</v>
      </c>
      <c r="S55" s="342">
        <v>412.56400000000002</v>
      </c>
      <c r="T55" s="342">
        <v>552.1</v>
      </c>
      <c r="U55" s="342"/>
      <c r="V55" s="338">
        <v>0.02</v>
      </c>
      <c r="W55" s="155"/>
    </row>
    <row r="56" spans="1:24" s="154" customFormat="1" ht="12.75" customHeight="1" x14ac:dyDescent="0.2">
      <c r="A56" s="291" t="s">
        <v>145</v>
      </c>
      <c r="B56" s="290">
        <v>126303</v>
      </c>
      <c r="C56" s="290">
        <v>128201</v>
      </c>
      <c r="D56" s="290">
        <v>128907</v>
      </c>
      <c r="E56" s="290">
        <v>130469</v>
      </c>
      <c r="F56" s="290"/>
      <c r="G56" s="290">
        <v>254504</v>
      </c>
      <c r="H56" s="290">
        <v>383411</v>
      </c>
      <c r="I56" s="290">
        <v>513880</v>
      </c>
      <c r="J56" s="290"/>
      <c r="K56" s="342">
        <v>135.21600000000001</v>
      </c>
      <c r="L56" s="342">
        <v>135.387</v>
      </c>
      <c r="M56" s="342">
        <v>137.18700000000001</v>
      </c>
      <c r="N56" s="342">
        <v>138.19999999999999</v>
      </c>
      <c r="O56" s="342"/>
      <c r="P56" s="338">
        <v>0.06</v>
      </c>
      <c r="Q56" s="342"/>
      <c r="R56" s="342">
        <v>270.60300000000001</v>
      </c>
      <c r="S56" s="342">
        <v>407.79</v>
      </c>
      <c r="T56" s="342">
        <v>546</v>
      </c>
      <c r="U56" s="342"/>
      <c r="V56" s="338">
        <v>0.06</v>
      </c>
      <c r="W56" s="155"/>
    </row>
    <row r="57" spans="1:24" s="154" customFormat="1" ht="12.75" customHeight="1" x14ac:dyDescent="0.2">
      <c r="A57" s="291" t="s">
        <v>383</v>
      </c>
      <c r="B57" s="290">
        <v>51235</v>
      </c>
      <c r="C57" s="290">
        <v>52528</v>
      </c>
      <c r="D57" s="290">
        <v>53464</v>
      </c>
      <c r="E57" s="290">
        <v>53921</v>
      </c>
      <c r="F57" s="290"/>
      <c r="G57" s="290">
        <v>103700</v>
      </c>
      <c r="H57" s="290">
        <v>157164</v>
      </c>
      <c r="I57" s="290">
        <v>211085</v>
      </c>
      <c r="J57" s="290"/>
      <c r="K57" s="342">
        <v>56.307000000000002</v>
      </c>
      <c r="L57" s="342">
        <v>56.158999999999992</v>
      </c>
      <c r="M57" s="342">
        <v>57.337000000000003</v>
      </c>
      <c r="N57" s="342">
        <v>57.1</v>
      </c>
      <c r="O57" s="342"/>
      <c r="P57" s="338">
        <v>0.06</v>
      </c>
      <c r="Q57" s="342"/>
      <c r="R57" s="342">
        <v>112.46599999999999</v>
      </c>
      <c r="S57" s="342">
        <v>169.803</v>
      </c>
      <c r="T57" s="342">
        <v>226.9</v>
      </c>
      <c r="U57" s="342"/>
      <c r="V57" s="338">
        <v>7.0000000000000007E-2</v>
      </c>
      <c r="W57" s="155"/>
    </row>
    <row r="58" spans="1:24" s="339" customFormat="1" ht="12.75" customHeight="1" x14ac:dyDescent="0.2">
      <c r="A58" s="352" t="s">
        <v>423</v>
      </c>
      <c r="B58" s="353">
        <v>312846</v>
      </c>
      <c r="C58" s="353">
        <v>317000</v>
      </c>
      <c r="D58" s="353">
        <v>318300</v>
      </c>
      <c r="E58" s="353">
        <v>319800</v>
      </c>
      <c r="F58" s="353"/>
      <c r="G58" s="353">
        <v>629804</v>
      </c>
      <c r="H58" s="353">
        <v>948053</v>
      </c>
      <c r="I58" s="353">
        <v>1267865</v>
      </c>
      <c r="J58" s="353"/>
      <c r="K58" s="354">
        <v>328.77499999999998</v>
      </c>
      <c r="L58" s="354">
        <v>329.21300000000008</v>
      </c>
      <c r="M58" s="354">
        <v>332.16899999999998</v>
      </c>
      <c r="N58" s="354">
        <v>334.8</v>
      </c>
      <c r="O58" s="354"/>
      <c r="P58" s="355">
        <v>0.05</v>
      </c>
      <c r="Q58" s="354"/>
      <c r="R58" s="354">
        <v>657.98800000000006</v>
      </c>
      <c r="S58" s="354">
        <v>990.15700000000004</v>
      </c>
      <c r="T58" s="354">
        <v>1325</v>
      </c>
      <c r="U58" s="354"/>
      <c r="V58" s="355">
        <v>0.05</v>
      </c>
      <c r="W58" s="348"/>
    </row>
    <row r="59" spans="1:24" s="154" customFormat="1" ht="12.75" customHeight="1" x14ac:dyDescent="0.2">
      <c r="A59" s="291" t="s">
        <v>384</v>
      </c>
      <c r="B59" s="290">
        <v>41799</v>
      </c>
      <c r="C59" s="290">
        <v>43844</v>
      </c>
      <c r="D59" s="290">
        <v>48534</v>
      </c>
      <c r="E59" s="290">
        <v>46892</v>
      </c>
      <c r="F59" s="290"/>
      <c r="G59" s="290">
        <v>85643</v>
      </c>
      <c r="H59" s="290">
        <v>134100</v>
      </c>
      <c r="I59" s="290">
        <v>180992</v>
      </c>
      <c r="J59" s="290"/>
      <c r="K59" s="342">
        <v>47.877000000000002</v>
      </c>
      <c r="L59" s="342">
        <v>51</v>
      </c>
      <c r="M59" s="342">
        <v>54.269999999999982</v>
      </c>
      <c r="N59" s="342">
        <v>50.2</v>
      </c>
      <c r="O59" s="342"/>
      <c r="P59" s="338">
        <v>7.0000000000000007E-2</v>
      </c>
      <c r="Q59" s="342"/>
      <c r="R59" s="342">
        <v>98.936000000000007</v>
      </c>
      <c r="S59" s="342">
        <v>153.20599999999999</v>
      </c>
      <c r="T59" s="342">
        <v>203.4</v>
      </c>
      <c r="U59" s="342"/>
      <c r="V59" s="338">
        <v>0.12</v>
      </c>
      <c r="W59" s="155"/>
    </row>
    <row r="60" spans="1:24" s="339" customFormat="1" ht="12.75" customHeight="1" x14ac:dyDescent="0.2">
      <c r="A60" s="352" t="s">
        <v>424</v>
      </c>
      <c r="B60" s="353">
        <v>354645</v>
      </c>
      <c r="C60" s="353">
        <v>360844</v>
      </c>
      <c r="D60" s="353">
        <v>366834</v>
      </c>
      <c r="E60" s="353">
        <v>366692</v>
      </c>
      <c r="F60" s="353"/>
      <c r="G60" s="353">
        <v>715447</v>
      </c>
      <c r="H60" s="353">
        <v>1082153</v>
      </c>
      <c r="I60" s="353">
        <v>1448857</v>
      </c>
      <c r="J60" s="353"/>
      <c r="K60" s="354">
        <v>376.65199999999999</v>
      </c>
      <c r="L60" s="354">
        <v>380.2</v>
      </c>
      <c r="M60" s="354">
        <v>386.5</v>
      </c>
      <c r="N60" s="354">
        <v>385</v>
      </c>
      <c r="O60" s="354"/>
      <c r="P60" s="355">
        <v>0.05</v>
      </c>
      <c r="Q60" s="354"/>
      <c r="R60" s="354">
        <v>756.92399999999998</v>
      </c>
      <c r="S60" s="377">
        <v>1143.3630000000001</v>
      </c>
      <c r="T60" s="377">
        <v>1528.4</v>
      </c>
      <c r="U60" s="354"/>
      <c r="V60" s="355">
        <v>0.05</v>
      </c>
      <c r="W60" s="348"/>
    </row>
    <row r="61" spans="1:24" s="154" customFormat="1" ht="12.75" customHeight="1" x14ac:dyDescent="0.2">
      <c r="A61" s="289" t="s">
        <v>0</v>
      </c>
      <c r="B61" s="290">
        <v>25678</v>
      </c>
      <c r="C61" s="290">
        <v>25423</v>
      </c>
      <c r="D61" s="290">
        <v>26176</v>
      </c>
      <c r="E61" s="290">
        <v>28173</v>
      </c>
      <c r="F61" s="290"/>
      <c r="G61" s="290">
        <v>51101</v>
      </c>
      <c r="H61" s="290">
        <v>77277</v>
      </c>
      <c r="I61" s="290">
        <v>105450</v>
      </c>
      <c r="J61" s="290"/>
      <c r="K61" s="342">
        <v>28.352</v>
      </c>
      <c r="L61" s="342">
        <v>30</v>
      </c>
      <c r="M61" s="342">
        <v>29.2</v>
      </c>
      <c r="N61" s="342">
        <v>30.5</v>
      </c>
      <c r="O61" s="342"/>
      <c r="P61" s="338">
        <v>0.08</v>
      </c>
      <c r="Q61" s="342"/>
      <c r="R61" s="342">
        <v>58.414999999999999</v>
      </c>
      <c r="S61" s="342">
        <v>87.555999999999997</v>
      </c>
      <c r="T61" s="342">
        <v>118.1</v>
      </c>
      <c r="U61" s="342"/>
      <c r="V61" s="338">
        <v>0.12</v>
      </c>
      <c r="W61" s="155"/>
    </row>
    <row r="62" spans="1:24" s="154" customFormat="1" ht="12.75" customHeight="1" x14ac:dyDescent="0.2">
      <c r="A62" s="289" t="s">
        <v>410</v>
      </c>
      <c r="B62" s="290">
        <v>36491</v>
      </c>
      <c r="C62" s="290">
        <v>35800</v>
      </c>
      <c r="D62" s="290">
        <v>39300</v>
      </c>
      <c r="E62" s="290">
        <v>41145</v>
      </c>
      <c r="F62" s="290"/>
      <c r="G62" s="290">
        <v>72291</v>
      </c>
      <c r="H62" s="290">
        <v>111591</v>
      </c>
      <c r="I62" s="290">
        <v>152736</v>
      </c>
      <c r="J62" s="290"/>
      <c r="K62" s="342">
        <v>38.299999999999997</v>
      </c>
      <c r="L62" s="342">
        <v>38.5</v>
      </c>
      <c r="M62" s="342">
        <v>41.900000000000006</v>
      </c>
      <c r="N62" s="342">
        <v>43.2</v>
      </c>
      <c r="O62" s="342"/>
      <c r="P62" s="338">
        <v>0.05</v>
      </c>
      <c r="Q62" s="342"/>
      <c r="R62" s="342">
        <v>76.8</v>
      </c>
      <c r="S62" s="342">
        <v>118.7</v>
      </c>
      <c r="T62" s="342">
        <v>161.9</v>
      </c>
      <c r="U62" s="342"/>
      <c r="V62" s="338">
        <v>0.06</v>
      </c>
      <c r="W62" s="155"/>
    </row>
    <row r="63" spans="1:24" s="154" customFormat="1" ht="4.5" customHeight="1" x14ac:dyDescent="0.2">
      <c r="A63" s="289"/>
      <c r="B63" s="295"/>
      <c r="C63" s="295"/>
      <c r="D63" s="295"/>
      <c r="E63" s="295"/>
      <c r="F63" s="297"/>
      <c r="G63" s="295"/>
      <c r="H63" s="298"/>
      <c r="I63" s="295"/>
      <c r="J63" s="295"/>
      <c r="K63" s="295"/>
      <c r="L63" s="295"/>
      <c r="M63" s="295"/>
      <c r="N63" s="295"/>
      <c r="O63" s="295"/>
      <c r="P63" s="282"/>
      <c r="Q63" s="295"/>
      <c r="R63" s="295"/>
      <c r="S63" s="295"/>
      <c r="T63" s="295"/>
      <c r="U63" s="295"/>
      <c r="V63" s="282"/>
      <c r="W63" s="155"/>
    </row>
    <row r="64" spans="1:24" s="154" customFormat="1" ht="12.75" customHeight="1" x14ac:dyDescent="0.2">
      <c r="A64" s="163" t="s">
        <v>16</v>
      </c>
      <c r="B64" s="176">
        <v>416.81400000000002</v>
      </c>
      <c r="C64" s="176">
        <v>421.98199999999997</v>
      </c>
      <c r="D64" s="176">
        <v>432.25900000000001</v>
      </c>
      <c r="E64" s="176">
        <v>435.95299999999997</v>
      </c>
      <c r="F64" s="176"/>
      <c r="G64" s="176">
        <v>838.83900000000006</v>
      </c>
      <c r="H64" s="176">
        <v>1271.0909999999999</v>
      </c>
      <c r="I64" s="176">
        <v>1707.097</v>
      </c>
      <c r="J64" s="176"/>
      <c r="K64" s="198">
        <v>443.43900000000002</v>
      </c>
      <c r="L64" s="198">
        <v>448.7</v>
      </c>
      <c r="M64" s="198">
        <v>457.55200000000002</v>
      </c>
      <c r="N64" s="198">
        <v>458.7</v>
      </c>
      <c r="O64" s="198"/>
      <c r="P64" s="204">
        <v>0.05</v>
      </c>
      <c r="Q64" s="198"/>
      <c r="R64" s="198">
        <v>892.13900000000001</v>
      </c>
      <c r="S64" s="114">
        <v>1349.691</v>
      </c>
      <c r="T64" s="114">
        <v>1808.4</v>
      </c>
      <c r="U64" s="198"/>
      <c r="V64" s="204">
        <v>0.06</v>
      </c>
      <c r="W64" s="155"/>
    </row>
    <row r="65" spans="1:24" ht="12.75" customHeight="1" x14ac:dyDescent="0.2">
      <c r="C65" s="239"/>
      <c r="D65" s="239"/>
      <c r="E65" s="239"/>
      <c r="G65" s="199"/>
      <c r="H65" s="199"/>
      <c r="I65" s="199"/>
      <c r="J65" s="171"/>
      <c r="K65" s="196"/>
      <c r="L65" s="196"/>
      <c r="M65" s="196"/>
      <c r="N65" s="196"/>
      <c r="O65" s="196"/>
      <c r="Q65" s="196"/>
      <c r="R65" s="196"/>
      <c r="S65" s="196"/>
      <c r="T65" s="196"/>
      <c r="U65" s="196"/>
      <c r="W65" s="157"/>
      <c r="X65" s="157"/>
    </row>
    <row r="66" spans="1:24" ht="12.75" customHeight="1" x14ac:dyDescent="0.2">
      <c r="A66" s="158" t="s">
        <v>86</v>
      </c>
      <c r="C66" s="239"/>
      <c r="D66" s="239"/>
      <c r="E66" s="239"/>
      <c r="G66" s="199"/>
      <c r="H66" s="199"/>
      <c r="I66" s="199"/>
      <c r="J66" s="171"/>
      <c r="K66" s="196"/>
      <c r="L66" s="196"/>
      <c r="M66" s="196"/>
      <c r="N66" s="196"/>
      <c r="O66" s="196"/>
      <c r="Q66" s="196"/>
      <c r="R66" s="196"/>
      <c r="S66" s="196"/>
      <c r="T66" s="196"/>
      <c r="U66" s="196"/>
      <c r="W66" s="157"/>
      <c r="X66" s="157"/>
    </row>
    <row r="67" spans="1:24" ht="4.5" customHeight="1" x14ac:dyDescent="0.2">
      <c r="A67" s="158"/>
      <c r="B67" s="201"/>
      <c r="C67" s="213"/>
      <c r="D67" s="213"/>
      <c r="E67" s="213"/>
      <c r="F67" s="154"/>
      <c r="G67" s="201"/>
      <c r="H67" s="201"/>
      <c r="I67" s="201"/>
      <c r="J67" s="171"/>
      <c r="K67" s="196"/>
      <c r="L67" s="196"/>
      <c r="M67" s="196"/>
      <c r="N67" s="196"/>
      <c r="O67" s="196"/>
      <c r="Q67" s="196"/>
      <c r="R67" s="196"/>
      <c r="S67" s="196"/>
      <c r="T67" s="196"/>
      <c r="U67" s="196"/>
      <c r="W67" s="157"/>
      <c r="X67" s="157"/>
    </row>
    <row r="68" spans="1:24" ht="12.75" customHeight="1" x14ac:dyDescent="0.2">
      <c r="A68" s="154" t="s">
        <v>7</v>
      </c>
      <c r="B68" s="195">
        <v>-38.185000000000002</v>
      </c>
      <c r="C68" s="202">
        <v>-40.042000000000002</v>
      </c>
      <c r="D68" s="202">
        <v>-36.265000000000001</v>
      </c>
      <c r="E68" s="202">
        <v>-39.268999999999991</v>
      </c>
      <c r="F68" s="60"/>
      <c r="G68" s="195">
        <v>-78.227000000000004</v>
      </c>
      <c r="H68" s="195">
        <v>-114.492</v>
      </c>
      <c r="I68" s="195">
        <v>-153.761</v>
      </c>
      <c r="J68" s="55"/>
      <c r="K68" s="195">
        <v>-38.597000000000001</v>
      </c>
      <c r="L68" s="202">
        <v>-38.530999999999999</v>
      </c>
      <c r="M68" s="202">
        <v>-37.299000000000007</v>
      </c>
      <c r="N68" s="202">
        <v>-41.4</v>
      </c>
      <c r="O68" s="195"/>
      <c r="P68" s="55">
        <v>0.05</v>
      </c>
      <c r="Q68" s="195"/>
      <c r="R68" s="195">
        <v>-77.128</v>
      </c>
      <c r="S68" s="195">
        <v>-114.42700000000001</v>
      </c>
      <c r="T68" s="173">
        <v>-155.80000000000001</v>
      </c>
      <c r="U68" s="195"/>
      <c r="V68" s="55">
        <v>0.01</v>
      </c>
      <c r="W68" s="135"/>
      <c r="X68" s="157"/>
    </row>
    <row r="69" spans="1:24" ht="12.75" customHeight="1" x14ac:dyDescent="0.2">
      <c r="A69" s="154" t="s">
        <v>25</v>
      </c>
      <c r="B69" s="195">
        <v>-0.94799999999999995</v>
      </c>
      <c r="C69" s="202">
        <v>-4.3919999999999995</v>
      </c>
      <c r="D69" s="202">
        <v>-1.6790000000000003</v>
      </c>
      <c r="E69" s="202">
        <v>-1.2919999999999998</v>
      </c>
      <c r="F69" s="60"/>
      <c r="G69" s="195">
        <v>-5.34</v>
      </c>
      <c r="H69" s="195">
        <v>-7.0190000000000001</v>
      </c>
      <c r="I69" s="195">
        <v>-8.3109999999999999</v>
      </c>
      <c r="J69" s="55"/>
      <c r="K69" s="195">
        <v>-4.4329999999999998</v>
      </c>
      <c r="L69" s="202">
        <v>-2.2919999999999998</v>
      </c>
      <c r="M69" s="202">
        <v>-1.9210000000000012</v>
      </c>
      <c r="N69" s="202">
        <v>-1.8</v>
      </c>
      <c r="O69" s="195"/>
      <c r="P69" s="55">
        <v>0.38</v>
      </c>
      <c r="Q69" s="195"/>
      <c r="R69" s="195">
        <v>-6.7249999999999996</v>
      </c>
      <c r="S69" s="195">
        <v>-8.6460000000000008</v>
      </c>
      <c r="T69" s="173">
        <v>-10.4</v>
      </c>
      <c r="U69" s="195"/>
      <c r="V69" s="55">
        <v>0.25</v>
      </c>
      <c r="W69" s="135"/>
      <c r="X69" s="157"/>
    </row>
    <row r="70" spans="1:24" ht="12.75" customHeight="1" x14ac:dyDescent="0.2">
      <c r="A70" s="154" t="s">
        <v>8</v>
      </c>
      <c r="B70" s="195">
        <v>-60.8</v>
      </c>
      <c r="C70" s="202">
        <v>-62.341999999999999</v>
      </c>
      <c r="D70" s="202">
        <v>-62.051999999999992</v>
      </c>
      <c r="E70" s="202">
        <v>-63.984000000000009</v>
      </c>
      <c r="F70" s="60"/>
      <c r="G70" s="195">
        <v>-123.142</v>
      </c>
      <c r="H70" s="195">
        <v>-185.19399999999999</v>
      </c>
      <c r="I70" s="195">
        <v>-249.178</v>
      </c>
      <c r="J70" s="55"/>
      <c r="K70" s="195">
        <v>-67.375</v>
      </c>
      <c r="L70" s="202">
        <v>-66.632000000000005</v>
      </c>
      <c r="M70" s="202">
        <v>-67.757000000000005</v>
      </c>
      <c r="N70" s="202">
        <v>-69</v>
      </c>
      <c r="O70" s="195"/>
      <c r="P70" s="55">
        <v>0.08</v>
      </c>
      <c r="Q70" s="195"/>
      <c r="R70" s="195">
        <v>-134.00700000000001</v>
      </c>
      <c r="S70" s="195">
        <v>-201.76400000000001</v>
      </c>
      <c r="T70" s="173">
        <v>-270.8</v>
      </c>
      <c r="U70" s="195"/>
      <c r="V70" s="55">
        <v>0.09</v>
      </c>
      <c r="W70" s="135"/>
      <c r="X70" s="137"/>
    </row>
    <row r="71" spans="1:24" ht="12.75" customHeight="1" x14ac:dyDescent="0.2">
      <c r="A71" s="154" t="s">
        <v>9</v>
      </c>
      <c r="B71" s="195">
        <v>-14.372999999999999</v>
      </c>
      <c r="C71" s="202">
        <v>-14.922000000000002</v>
      </c>
      <c r="D71" s="202">
        <v>-15.004999999999995</v>
      </c>
      <c r="E71" s="202">
        <v>-15.678000000000004</v>
      </c>
      <c r="F71" s="60"/>
      <c r="G71" s="195">
        <v>-29.295000000000002</v>
      </c>
      <c r="H71" s="195">
        <v>-44.3</v>
      </c>
      <c r="I71" s="195">
        <v>-59.978000000000002</v>
      </c>
      <c r="J71" s="55"/>
      <c r="K71" s="195">
        <v>-17.088999999999999</v>
      </c>
      <c r="L71" s="202">
        <v>-17.648000000000003</v>
      </c>
      <c r="M71" s="202">
        <v>-18.7</v>
      </c>
      <c r="N71" s="202">
        <v>-19.600000000000001</v>
      </c>
      <c r="O71" s="195"/>
      <c r="P71" s="55">
        <v>0.25</v>
      </c>
      <c r="Q71" s="195"/>
      <c r="R71" s="195">
        <v>-34.737000000000002</v>
      </c>
      <c r="S71" s="195">
        <v>-53.375999999999998</v>
      </c>
      <c r="T71" s="173">
        <v>-73</v>
      </c>
      <c r="U71" s="195"/>
      <c r="V71" s="55">
        <v>0.22</v>
      </c>
      <c r="W71" s="135"/>
      <c r="X71" s="157"/>
    </row>
    <row r="72" spans="1:24" ht="12.75" customHeight="1" x14ac:dyDescent="0.2">
      <c r="A72" s="154" t="s">
        <v>10</v>
      </c>
      <c r="B72" s="195">
        <v>-13.757999999999999</v>
      </c>
      <c r="C72" s="202">
        <v>-10.936</v>
      </c>
      <c r="D72" s="202">
        <v>-9.5610000000000035</v>
      </c>
      <c r="E72" s="202">
        <v>-14.047999999999995</v>
      </c>
      <c r="F72" s="60"/>
      <c r="G72" s="195">
        <v>-24.693999999999999</v>
      </c>
      <c r="H72" s="195">
        <v>-34.255000000000003</v>
      </c>
      <c r="I72" s="195">
        <v>-48.302999999999997</v>
      </c>
      <c r="J72" s="55"/>
      <c r="K72" s="195">
        <v>-14.595000000000001</v>
      </c>
      <c r="L72" s="202">
        <v>-10.212999999999999</v>
      </c>
      <c r="M72" s="202">
        <v>-9.9510000000000005</v>
      </c>
      <c r="N72" s="202">
        <v>-14.2</v>
      </c>
      <c r="O72" s="195"/>
      <c r="P72" s="55">
        <v>0.01</v>
      </c>
      <c r="Q72" s="195"/>
      <c r="R72" s="195">
        <v>-24.808</v>
      </c>
      <c r="S72" s="195">
        <v>-34.759</v>
      </c>
      <c r="T72" s="173">
        <v>-49</v>
      </c>
      <c r="U72" s="195"/>
      <c r="V72" s="55">
        <v>0.01</v>
      </c>
      <c r="W72" s="135"/>
      <c r="X72" s="137"/>
    </row>
    <row r="73" spans="1:24" ht="12.75" hidden="1" customHeight="1" x14ac:dyDescent="0.2">
      <c r="A73" s="154" t="s">
        <v>166</v>
      </c>
      <c r="B73" s="115">
        <v>0</v>
      </c>
      <c r="C73" s="116">
        <v>0</v>
      </c>
      <c r="D73" s="116">
        <v>0</v>
      </c>
      <c r="E73" s="116">
        <v>0</v>
      </c>
      <c r="F73" s="169"/>
      <c r="G73" s="115">
        <v>0</v>
      </c>
      <c r="H73" s="116">
        <v>0</v>
      </c>
      <c r="I73" s="116">
        <v>0</v>
      </c>
      <c r="J73" s="55"/>
      <c r="K73" s="116">
        <v>0</v>
      </c>
      <c r="L73" s="116">
        <v>0</v>
      </c>
      <c r="M73" s="116">
        <v>0</v>
      </c>
      <c r="N73" s="116">
        <v>0</v>
      </c>
      <c r="O73" s="116"/>
      <c r="P73" s="378">
        <v>0</v>
      </c>
      <c r="Q73" s="116"/>
      <c r="R73" s="116">
        <v>0</v>
      </c>
      <c r="S73" s="116">
        <v>0</v>
      </c>
      <c r="T73" s="116">
        <v>0</v>
      </c>
      <c r="U73" s="116"/>
      <c r="V73" s="378">
        <v>0</v>
      </c>
      <c r="W73" s="135"/>
      <c r="X73" s="157"/>
    </row>
    <row r="74" spans="1:24" ht="12.75" customHeight="1" x14ac:dyDescent="0.2">
      <c r="A74" s="154" t="s">
        <v>510</v>
      </c>
      <c r="B74" s="195">
        <v>0.48399999999999999</v>
      </c>
      <c r="C74" s="202">
        <v>0.62600000000000011</v>
      </c>
      <c r="D74" s="202">
        <v>0.59199999999999986</v>
      </c>
      <c r="E74" s="202">
        <v>0.34699999999999998</v>
      </c>
      <c r="F74" s="60"/>
      <c r="G74" s="195">
        <v>1.1100000000000001</v>
      </c>
      <c r="H74" s="195">
        <v>1.702</v>
      </c>
      <c r="I74" s="195">
        <v>2.0489999999999999</v>
      </c>
      <c r="J74" s="55"/>
      <c r="K74" s="195">
        <v>0.376</v>
      </c>
      <c r="L74" s="202">
        <v>0.1</v>
      </c>
      <c r="M74" s="202">
        <v>0.56499999999999995</v>
      </c>
      <c r="N74" s="202">
        <v>1.3</v>
      </c>
      <c r="O74" s="195"/>
      <c r="P74" s="55">
        <v>3.33</v>
      </c>
      <c r="Q74" s="195"/>
      <c r="R74" s="195">
        <v>0.53400000000000003</v>
      </c>
      <c r="S74" s="195">
        <v>1.099</v>
      </c>
      <c r="T74" s="173">
        <v>2.4</v>
      </c>
      <c r="U74" s="195"/>
      <c r="V74" s="55">
        <v>0.2</v>
      </c>
      <c r="W74" s="135"/>
      <c r="X74" s="137"/>
    </row>
    <row r="75" spans="1:24" ht="12.75" customHeight="1" x14ac:dyDescent="0.2">
      <c r="A75" s="154" t="s">
        <v>11</v>
      </c>
      <c r="B75" s="202">
        <v>-109.322</v>
      </c>
      <c r="C75" s="202">
        <v>-129.71600000000001</v>
      </c>
      <c r="D75" s="202">
        <v>-139.6</v>
      </c>
      <c r="E75" s="202">
        <v>-145.9</v>
      </c>
      <c r="F75" s="99"/>
      <c r="G75" s="202">
        <v>-239.03800000000001</v>
      </c>
      <c r="H75" s="195">
        <v>-378.56400000000002</v>
      </c>
      <c r="I75" s="195">
        <v>-524.52300000000002</v>
      </c>
      <c r="J75" s="118"/>
      <c r="K75" s="202">
        <v>-141.976</v>
      </c>
      <c r="L75" s="202">
        <v>-136.02600000000001</v>
      </c>
      <c r="M75" s="202">
        <v>-141.69400000000002</v>
      </c>
      <c r="N75" s="202">
        <v>-149.30000000000001</v>
      </c>
      <c r="O75" s="202"/>
      <c r="P75" s="118">
        <v>0.02</v>
      </c>
      <c r="Q75" s="202"/>
      <c r="R75" s="202">
        <v>-278.00200000000001</v>
      </c>
      <c r="S75" s="202">
        <v>-419.69600000000003</v>
      </c>
      <c r="T75" s="178">
        <v>-569</v>
      </c>
      <c r="U75" s="202"/>
      <c r="V75" s="118">
        <v>0.08</v>
      </c>
      <c r="W75" s="135"/>
      <c r="X75" s="101"/>
    </row>
    <row r="76" spans="1:24" ht="12.75" customHeight="1" x14ac:dyDescent="0.2">
      <c r="A76" s="154" t="s">
        <v>12</v>
      </c>
      <c r="B76" s="195">
        <v>-16.332999999999998</v>
      </c>
      <c r="C76" s="202">
        <v>-15</v>
      </c>
      <c r="D76" s="202">
        <v>-14.3</v>
      </c>
      <c r="E76" s="202">
        <v>-21.5</v>
      </c>
      <c r="F76" s="60"/>
      <c r="G76" s="195">
        <v>-31.254999999999999</v>
      </c>
      <c r="H76" s="195">
        <v>-45.613</v>
      </c>
      <c r="I76" s="195">
        <v>-67.055000000000007</v>
      </c>
      <c r="J76" s="55"/>
      <c r="K76" s="195">
        <v>-13.5</v>
      </c>
      <c r="L76" s="202">
        <v>-17.492999999999999</v>
      </c>
      <c r="M76" s="202">
        <v>-17.428999999999998</v>
      </c>
      <c r="N76" s="202">
        <v>-25.8</v>
      </c>
      <c r="O76" s="195"/>
      <c r="P76" s="55">
        <v>0.2</v>
      </c>
      <c r="Q76" s="195"/>
      <c r="R76" s="195">
        <v>-30.992999999999999</v>
      </c>
      <c r="S76" s="195">
        <v>-48.421999999999997</v>
      </c>
      <c r="T76" s="173">
        <v>-74.2</v>
      </c>
      <c r="U76" s="195"/>
      <c r="V76" s="55">
        <v>0.11</v>
      </c>
      <c r="W76" s="135"/>
      <c r="X76" s="157"/>
    </row>
    <row r="77" spans="1:24" ht="12.75" customHeight="1" x14ac:dyDescent="0.2">
      <c r="A77" s="154" t="s">
        <v>13</v>
      </c>
      <c r="B77" s="195">
        <v>-15.2</v>
      </c>
      <c r="C77" s="195">
        <v>-14.996000000000002</v>
      </c>
      <c r="D77" s="195">
        <v>-14.803999999999998</v>
      </c>
      <c r="E77" s="195">
        <v>-16.726999999999997</v>
      </c>
      <c r="F77" s="60"/>
      <c r="G77" s="195">
        <v>-30.196000000000002</v>
      </c>
      <c r="H77" s="195">
        <v>-45</v>
      </c>
      <c r="I77" s="195">
        <v>-61.726999999999997</v>
      </c>
      <c r="J77" s="55"/>
      <c r="K77" s="195">
        <v>-14.342000000000001</v>
      </c>
      <c r="L77" s="202">
        <v>-10.3</v>
      </c>
      <c r="M77" s="202">
        <v>-18.395000000000003</v>
      </c>
      <c r="N77" s="202">
        <v>-22.7</v>
      </c>
      <c r="O77" s="195"/>
      <c r="P77" s="55">
        <v>0.36</v>
      </c>
      <c r="Q77" s="195"/>
      <c r="R77" s="195">
        <v>-24.58</v>
      </c>
      <c r="S77" s="195">
        <v>-42.975000000000001</v>
      </c>
      <c r="T77" s="173">
        <v>-65.7</v>
      </c>
      <c r="U77" s="195"/>
      <c r="V77" s="55">
        <v>0.06</v>
      </c>
      <c r="W77" s="135"/>
      <c r="X77" s="157"/>
    </row>
    <row r="78" spans="1:24" ht="12.75" customHeight="1" x14ac:dyDescent="0.2">
      <c r="A78" s="154" t="s">
        <v>347</v>
      </c>
      <c r="B78" s="195">
        <v>-0.79600000000000004</v>
      </c>
      <c r="C78" s="195">
        <v>-0.76899999999999991</v>
      </c>
      <c r="D78" s="195">
        <v>-0.40300000000000002</v>
      </c>
      <c r="E78" s="195">
        <v>-0.1</v>
      </c>
      <c r="F78" s="60"/>
      <c r="G78" s="195">
        <v>-1.5649999999999999</v>
      </c>
      <c r="H78" s="195">
        <v>-1.968</v>
      </c>
      <c r="I78" s="195">
        <v>-2.1349999999999998</v>
      </c>
      <c r="J78" s="55"/>
      <c r="K78" s="195">
        <v>-1.0189999999999999</v>
      </c>
      <c r="L78" s="202">
        <v>-3.1</v>
      </c>
      <c r="M78" s="202">
        <v>-2.2999999999999998</v>
      </c>
      <c r="N78" s="202">
        <v>-3.3</v>
      </c>
      <c r="O78" s="195"/>
      <c r="P78" s="55" t="s">
        <v>504</v>
      </c>
      <c r="Q78" s="195"/>
      <c r="R78" s="195">
        <v>-4.0510000000000002</v>
      </c>
      <c r="S78" s="195">
        <v>-6.4260000000000002</v>
      </c>
      <c r="T78" s="173">
        <v>-9.6999999999999993</v>
      </c>
      <c r="U78" s="195"/>
      <c r="V78" s="55">
        <v>3.62</v>
      </c>
      <c r="W78" s="135"/>
      <c r="X78" s="137"/>
    </row>
    <row r="79" spans="1:24" s="157" customFormat="1" ht="12.75" customHeight="1" x14ac:dyDescent="0.2">
      <c r="A79" s="155" t="s">
        <v>511</v>
      </c>
      <c r="B79" s="115">
        <v>0</v>
      </c>
      <c r="C79" s="115">
        <v>0</v>
      </c>
      <c r="D79" s="115">
        <v>-1.78</v>
      </c>
      <c r="E79" s="115">
        <v>-0.1</v>
      </c>
      <c r="F79" s="60"/>
      <c r="G79" s="115">
        <v>0</v>
      </c>
      <c r="H79" s="195">
        <v>-1.78</v>
      </c>
      <c r="I79" s="195">
        <v>-1.9379999999999999</v>
      </c>
      <c r="J79" s="55"/>
      <c r="K79" s="195">
        <v>0.50600000000000001</v>
      </c>
      <c r="L79" s="116">
        <v>0</v>
      </c>
      <c r="M79" s="116">
        <v>-0.1</v>
      </c>
      <c r="N79" s="116">
        <v>9.5</v>
      </c>
      <c r="O79" s="195"/>
      <c r="P79" s="55" t="s">
        <v>504</v>
      </c>
      <c r="Q79" s="195"/>
      <c r="R79" s="195">
        <v>0.53400000000000003</v>
      </c>
      <c r="S79" s="195">
        <v>0.35399999999999998</v>
      </c>
      <c r="T79" s="173">
        <v>9.9</v>
      </c>
      <c r="U79" s="195"/>
      <c r="V79" s="55" t="s">
        <v>504</v>
      </c>
      <c r="W79" s="135"/>
    </row>
    <row r="80" spans="1:24" s="157" customFormat="1" ht="4.5" customHeight="1" x14ac:dyDescent="0.2">
      <c r="A80" s="155"/>
      <c r="B80" s="115"/>
      <c r="C80" s="115"/>
      <c r="D80" s="115">
        <v>0</v>
      </c>
      <c r="E80" s="115">
        <v>0</v>
      </c>
      <c r="F80" s="60"/>
      <c r="G80" s="115">
        <v>0</v>
      </c>
      <c r="H80" s="115"/>
      <c r="I80" s="115">
        <v>0</v>
      </c>
      <c r="J80" s="55"/>
      <c r="K80" s="195"/>
      <c r="L80" s="195"/>
      <c r="M80" s="195"/>
      <c r="N80" s="195"/>
      <c r="O80" s="195"/>
      <c r="P80" s="55"/>
      <c r="Q80" s="195"/>
      <c r="R80" s="195"/>
      <c r="S80" s="195"/>
      <c r="T80" s="173"/>
      <c r="U80" s="195"/>
      <c r="V80" s="55"/>
      <c r="W80" s="135"/>
    </row>
    <row r="81" spans="1:24" s="161" customFormat="1" ht="12.75" customHeight="1" x14ac:dyDescent="0.2">
      <c r="A81" s="156" t="s">
        <v>78</v>
      </c>
      <c r="B81" s="200">
        <v>-269.23099999999999</v>
      </c>
      <c r="C81" s="200">
        <v>-292.41100000000006</v>
      </c>
      <c r="D81" s="200">
        <v>-294.96499999999992</v>
      </c>
      <c r="E81" s="200">
        <v>-318.25299999999993</v>
      </c>
      <c r="F81" s="98"/>
      <c r="G81" s="200">
        <v>-561.64200000000005</v>
      </c>
      <c r="H81" s="200">
        <v>-856.60699999999997</v>
      </c>
      <c r="I81" s="156">
        <v>-1174.8599999999999</v>
      </c>
      <c r="J81" s="37"/>
      <c r="K81" s="200">
        <v>-312.04399999999998</v>
      </c>
      <c r="L81" s="375">
        <v>-302</v>
      </c>
      <c r="M81" s="375">
        <v>-315</v>
      </c>
      <c r="N81" s="375">
        <v>-336.3</v>
      </c>
      <c r="O81" s="375"/>
      <c r="P81" s="37">
        <v>0.06</v>
      </c>
      <c r="Q81" s="200"/>
      <c r="R81" s="200">
        <v>-613.96299999999997</v>
      </c>
      <c r="S81" s="200">
        <v>-929.03800000000001</v>
      </c>
      <c r="T81" s="177">
        <v>-1265.3</v>
      </c>
      <c r="U81" s="200"/>
      <c r="V81" s="37">
        <v>0.08</v>
      </c>
      <c r="W81" s="135"/>
      <c r="X81" s="170"/>
    </row>
    <row r="82" spans="1:24" ht="12.75" customHeight="1" x14ac:dyDescent="0.2">
      <c r="G82" s="199"/>
      <c r="H82" s="199"/>
      <c r="I82" s="199"/>
      <c r="W82" s="157"/>
    </row>
    <row r="83" spans="1:24" x14ac:dyDescent="0.2">
      <c r="A83" s="146" t="s">
        <v>293</v>
      </c>
    </row>
  </sheetData>
  <hyperlinks>
    <hyperlink ref="X2" location="Home!Print_Area" display="Return to Home page"/>
  </hyperlinks>
  <printOptions horizontalCentered="1"/>
  <pageMargins left="0.5" right="0.5" top="1.5" bottom="1.25" header="0" footer="0"/>
  <pageSetup paperSize="9" scale="47" orientation="landscape" r:id="rId1"/>
  <headerFooter alignWithMargins="0">
    <oddFooter>&amp;LTelenet - Investor &amp; Analyst Toolkit&amp;RQ3 2015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X70"/>
  <sheetViews>
    <sheetView showGridLines="0" showRuler="0" zoomScale="90" zoomScaleNormal="90" workbookViewId="0">
      <selection activeCell="C23" sqref="C23:G23"/>
    </sheetView>
  </sheetViews>
  <sheetFormatPr defaultRowHeight="11.25" x14ac:dyDescent="0.2"/>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6" width="11.6640625" style="57" customWidth="1"/>
    <col min="17" max="17" width="3.33203125" style="57" customWidth="1"/>
    <col min="18" max="20" width="11.6640625" style="57" customWidth="1"/>
    <col min="21" max="21" width="3.33203125" style="57" customWidth="1"/>
    <col min="22" max="22" width="11.6640625" style="57" customWidth="1"/>
    <col min="23" max="23" width="9.33203125" style="57"/>
    <col min="24" max="24" width="25.6640625" style="57" customWidth="1"/>
    <col min="25" max="16384" width="9.33203125" style="57"/>
  </cols>
  <sheetData>
    <row r="1" spans="1:24" ht="28.5" customHeight="1" thickBot="1" x14ac:dyDescent="0.25"/>
    <row r="2" spans="1:24" s="51" customFormat="1" ht="25.5" customHeight="1" thickTop="1" thickBot="1" x14ac:dyDescent="0.25">
      <c r="A2" s="93" t="s">
        <v>349</v>
      </c>
      <c r="B2" s="149" t="s">
        <v>330</v>
      </c>
      <c r="C2" s="149" t="s">
        <v>343</v>
      </c>
      <c r="D2" s="149" t="s">
        <v>351</v>
      </c>
      <c r="E2" s="149" t="s">
        <v>363</v>
      </c>
      <c r="F2" s="149"/>
      <c r="G2" s="149" t="s">
        <v>344</v>
      </c>
      <c r="H2" s="149" t="s">
        <v>352</v>
      </c>
      <c r="I2" s="149" t="s">
        <v>364</v>
      </c>
      <c r="J2" s="149"/>
      <c r="K2" s="149" t="s">
        <v>408</v>
      </c>
      <c r="L2" s="149" t="s">
        <v>427</v>
      </c>
      <c r="M2" s="149" t="s">
        <v>446</v>
      </c>
      <c r="N2" s="149" t="s">
        <v>498</v>
      </c>
      <c r="O2" s="149"/>
      <c r="P2" s="149" t="s">
        <v>1</v>
      </c>
      <c r="Q2" s="149"/>
      <c r="R2" s="149" t="s">
        <v>428</v>
      </c>
      <c r="S2" s="149" t="s">
        <v>447</v>
      </c>
      <c r="T2" s="149" t="s">
        <v>499</v>
      </c>
      <c r="U2" s="149"/>
      <c r="V2" s="149" t="s">
        <v>1</v>
      </c>
      <c r="X2" s="75" t="s">
        <v>75</v>
      </c>
    </row>
    <row r="3" spans="1:24" ht="12.75" customHeight="1" x14ac:dyDescent="0.2">
      <c r="B3" s="146"/>
      <c r="C3" s="146"/>
      <c r="D3" s="146"/>
      <c r="E3" s="146"/>
      <c r="F3" s="171"/>
      <c r="G3" s="171"/>
      <c r="H3" s="171"/>
      <c r="I3" s="171"/>
      <c r="J3" s="171"/>
      <c r="K3" s="171"/>
      <c r="L3" s="171"/>
      <c r="M3" s="171"/>
      <c r="N3" s="171"/>
      <c r="O3" s="171"/>
      <c r="P3" s="171"/>
      <c r="Q3" s="171"/>
      <c r="R3" s="171"/>
      <c r="S3" s="171"/>
      <c r="T3" s="171"/>
      <c r="U3" s="171"/>
      <c r="V3" s="171"/>
    </row>
    <row r="4" spans="1:24" s="58" customFormat="1" ht="12.75" customHeight="1" x14ac:dyDescent="0.2">
      <c r="A4" s="38" t="s">
        <v>513</v>
      </c>
      <c r="B4" s="179">
        <v>237.84</v>
      </c>
      <c r="C4" s="179">
        <v>222.3</v>
      </c>
      <c r="D4" s="179">
        <v>227.267</v>
      </c>
      <c r="E4" s="179">
        <v>212.64800000000002</v>
      </c>
      <c r="F4" s="206"/>
      <c r="G4" s="179">
        <v>460.08499999999998</v>
      </c>
      <c r="H4" s="179">
        <v>687.35199999999998</v>
      </c>
      <c r="I4" s="179">
        <v>900</v>
      </c>
      <c r="J4" s="206"/>
      <c r="K4" s="179">
        <v>235.024</v>
      </c>
      <c r="L4" s="179">
        <v>246.43799999999999</v>
      </c>
      <c r="M4" s="179">
        <v>242.81099999999998</v>
      </c>
      <c r="N4" s="179">
        <v>219.5</v>
      </c>
      <c r="O4" s="179"/>
      <c r="P4" s="206">
        <v>3.2000000000000001E-2</v>
      </c>
      <c r="Q4" s="179"/>
      <c r="R4" s="179">
        <v>481.358</v>
      </c>
      <c r="S4" s="179">
        <v>724.16899999999998</v>
      </c>
      <c r="T4" s="179">
        <v>943.7</v>
      </c>
      <c r="U4" s="179"/>
      <c r="V4" s="206">
        <v>4.9000000000000002E-2</v>
      </c>
      <c r="W4" s="171"/>
    </row>
    <row r="5" spans="1:24" ht="12.75" customHeight="1" x14ac:dyDescent="0.2">
      <c r="A5" s="40" t="s">
        <v>90</v>
      </c>
      <c r="B5" s="41">
        <v>0.57061559980134979</v>
      </c>
      <c r="C5" s="41">
        <v>0.5267997213151272</v>
      </c>
      <c r="D5" s="41">
        <v>0.52572080241316133</v>
      </c>
      <c r="E5" s="41">
        <v>0.48756439131571605</v>
      </c>
      <c r="F5" s="207"/>
      <c r="G5" s="41">
        <v>0.548507084567743</v>
      </c>
      <c r="H5" s="41">
        <v>0.54075750674027268</v>
      </c>
      <c r="I5" s="41">
        <v>0.52721081461686126</v>
      </c>
      <c r="J5" s="207"/>
      <c r="K5" s="41">
        <v>0.53000299928513284</v>
      </c>
      <c r="L5" s="41">
        <v>0.54922665478047694</v>
      </c>
      <c r="M5" s="41">
        <v>0.53070907787530164</v>
      </c>
      <c r="N5" s="41">
        <f>N4/'Income Statement'!N7</f>
        <v>0.47852626989317637</v>
      </c>
      <c r="O5" s="41"/>
      <c r="P5" s="207"/>
      <c r="Q5" s="41"/>
      <c r="R5" s="41">
        <v>0.53955493482517858</v>
      </c>
      <c r="S5" s="41">
        <v>0.53654429050797547</v>
      </c>
      <c r="T5" s="41">
        <f>T4/'Income Statement'!T7</f>
        <v>0.52184251271842508</v>
      </c>
      <c r="U5" s="41"/>
      <c r="V5" s="207"/>
    </row>
    <row r="6" spans="1:24" ht="4.5" customHeight="1" x14ac:dyDescent="0.2">
      <c r="B6" s="29"/>
      <c r="C6" s="29"/>
      <c r="D6" s="29"/>
      <c r="E6" s="29"/>
      <c r="F6" s="208"/>
      <c r="G6" s="29"/>
      <c r="H6" s="29"/>
      <c r="I6" s="29"/>
      <c r="J6" s="208"/>
      <c r="K6" s="180"/>
      <c r="L6" s="180"/>
      <c r="M6" s="180"/>
      <c r="N6" s="180"/>
      <c r="O6" s="180"/>
      <c r="P6" s="208"/>
      <c r="Q6" s="180"/>
      <c r="R6" s="180"/>
      <c r="S6" s="180"/>
      <c r="T6" s="180"/>
      <c r="U6" s="180"/>
      <c r="V6" s="208"/>
    </row>
    <row r="7" spans="1:24" ht="12.75" customHeight="1" x14ac:dyDescent="0.2">
      <c r="A7" s="52" t="s">
        <v>25</v>
      </c>
      <c r="B7" s="64">
        <v>-0.94799999999999995</v>
      </c>
      <c r="C7" s="64">
        <v>-4.3919999999999995</v>
      </c>
      <c r="D7" s="64">
        <v>-1.6790000000000003</v>
      </c>
      <c r="E7" s="64">
        <v>-1.2919999999999998</v>
      </c>
      <c r="F7" s="208"/>
      <c r="G7" s="64">
        <v>-5.34</v>
      </c>
      <c r="H7" s="64">
        <v>-7.0190000000000001</v>
      </c>
      <c r="I7" s="64">
        <v>-8.3109999999999999</v>
      </c>
      <c r="J7" s="208"/>
      <c r="K7" s="180">
        <v>-4.4329999999999998</v>
      </c>
      <c r="L7" s="180">
        <v>-2.2919999999999998</v>
      </c>
      <c r="M7" s="180">
        <v>-1.9210000000000012</v>
      </c>
      <c r="N7" s="180">
        <v>-1.8</v>
      </c>
      <c r="O7" s="180"/>
      <c r="P7" s="208">
        <v>0.38</v>
      </c>
      <c r="Q7" s="180"/>
      <c r="R7" s="180">
        <v>-6.7249999999999996</v>
      </c>
      <c r="S7" s="180">
        <v>-8.6460000000000008</v>
      </c>
      <c r="T7" s="180">
        <v>-10.4</v>
      </c>
      <c r="U7" s="180"/>
      <c r="V7" s="208">
        <v>0.253</v>
      </c>
      <c r="W7" s="113"/>
    </row>
    <row r="8" spans="1:24" ht="12.75" customHeight="1" x14ac:dyDescent="0.2">
      <c r="A8" s="52" t="s">
        <v>347</v>
      </c>
      <c r="B8" s="64">
        <v>-0.79600000000000004</v>
      </c>
      <c r="C8" s="64">
        <v>-0.76899999999999991</v>
      </c>
      <c r="D8" s="64">
        <v>-0.40300000000000002</v>
      </c>
      <c r="E8" s="64">
        <v>-0.1</v>
      </c>
      <c r="F8" s="65"/>
      <c r="G8" s="64">
        <v>-1.5649999999999999</v>
      </c>
      <c r="H8" s="64">
        <v>-1.968</v>
      </c>
      <c r="I8" s="64">
        <v>-2.1349999999999998</v>
      </c>
      <c r="J8" s="65"/>
      <c r="K8" s="181">
        <v>-1.0189999999999999</v>
      </c>
      <c r="L8" s="181">
        <v>-3.1</v>
      </c>
      <c r="M8" s="181">
        <v>-2.2999999999999998</v>
      </c>
      <c r="N8" s="181">
        <v>-3.3</v>
      </c>
      <c r="O8" s="181"/>
      <c r="P8" s="65" t="s">
        <v>504</v>
      </c>
      <c r="Q8" s="181"/>
      <c r="R8" s="181">
        <v>-4.0510000000000002</v>
      </c>
      <c r="S8" s="181">
        <v>-6.4260000000000002</v>
      </c>
      <c r="T8" s="181">
        <v>-9.6999999999999993</v>
      </c>
      <c r="U8" s="181"/>
      <c r="V8" s="65">
        <v>3.6190000000000002</v>
      </c>
      <c r="W8" s="113"/>
      <c r="X8" s="129"/>
    </row>
    <row r="9" spans="1:24" ht="12.75" customHeight="1" x14ac:dyDescent="0.2">
      <c r="A9" s="155" t="s">
        <v>511</v>
      </c>
      <c r="B9" s="64">
        <v>0</v>
      </c>
      <c r="C9" s="64">
        <v>0</v>
      </c>
      <c r="D9" s="64">
        <v>-1.78</v>
      </c>
      <c r="E9" s="64">
        <v>-0.1</v>
      </c>
      <c r="F9" s="65"/>
      <c r="G9" s="64">
        <v>0</v>
      </c>
      <c r="H9" s="64">
        <v>-1.78</v>
      </c>
      <c r="I9" s="64">
        <v>-1.9379999999999999</v>
      </c>
      <c r="J9" s="65"/>
      <c r="K9" s="181">
        <v>0.50600000000000001</v>
      </c>
      <c r="L9" s="64">
        <v>0</v>
      </c>
      <c r="M9" s="64">
        <v>-0.1</v>
      </c>
      <c r="N9" s="64">
        <v>9.5</v>
      </c>
      <c r="O9" s="181"/>
      <c r="P9" s="65" t="s">
        <v>504</v>
      </c>
      <c r="Q9" s="181"/>
      <c r="R9" s="181">
        <v>0.53400000000000003</v>
      </c>
      <c r="S9" s="181">
        <v>0.35399999999999998</v>
      </c>
      <c r="T9" s="181">
        <v>9.9</v>
      </c>
      <c r="U9" s="181"/>
      <c r="V9" s="65" t="s">
        <v>504</v>
      </c>
    </row>
    <row r="10" spans="1:24" ht="4.5" customHeight="1" x14ac:dyDescent="0.2">
      <c r="B10" s="29"/>
      <c r="C10" s="29"/>
      <c r="D10" s="29"/>
      <c r="E10" s="29"/>
      <c r="F10" s="208"/>
      <c r="G10" s="29"/>
      <c r="H10" s="29"/>
      <c r="I10" s="29"/>
      <c r="J10" s="208"/>
      <c r="K10" s="180"/>
      <c r="L10" s="64"/>
      <c r="M10" s="64"/>
      <c r="N10" s="64"/>
      <c r="O10" s="180"/>
      <c r="P10" s="208"/>
      <c r="Q10" s="180"/>
      <c r="R10" s="180"/>
      <c r="S10" s="180"/>
      <c r="T10" s="180"/>
      <c r="U10" s="180"/>
      <c r="V10" s="208"/>
    </row>
    <row r="11" spans="1:24" ht="12.75" customHeight="1" x14ac:dyDescent="0.2">
      <c r="A11" s="34" t="s">
        <v>14</v>
      </c>
      <c r="B11" s="177">
        <v>236.096</v>
      </c>
      <c r="C11" s="177">
        <v>217.084</v>
      </c>
      <c r="D11" s="177">
        <v>223.405</v>
      </c>
      <c r="E11" s="177">
        <v>211.1</v>
      </c>
      <c r="F11" s="37"/>
      <c r="G11" s="177">
        <v>453.18</v>
      </c>
      <c r="H11" s="177">
        <v>676.58500000000004</v>
      </c>
      <c r="I11" s="177">
        <v>887.73699999999997</v>
      </c>
      <c r="J11" s="37"/>
      <c r="K11" s="177">
        <v>230.078</v>
      </c>
      <c r="L11" s="177">
        <v>241.03799999999998</v>
      </c>
      <c r="M11" s="177">
        <v>238.50900000000001</v>
      </c>
      <c r="N11" s="177">
        <v>223.9</v>
      </c>
      <c r="O11" s="177"/>
      <c r="P11" s="37">
        <v>6.0999999999999999E-2</v>
      </c>
      <c r="Q11" s="177"/>
      <c r="R11" s="177">
        <v>471.11599999999999</v>
      </c>
      <c r="S11" s="177">
        <v>709.625</v>
      </c>
      <c r="T11" s="177">
        <v>933.5</v>
      </c>
      <c r="U11" s="177"/>
      <c r="V11" s="37">
        <v>5.1999999999999998E-2</v>
      </c>
      <c r="W11" s="113"/>
    </row>
    <row r="12" spans="1:24" ht="4.5" customHeight="1" x14ac:dyDescent="0.2">
      <c r="B12" s="29"/>
      <c r="C12" s="29"/>
      <c r="D12" s="29"/>
      <c r="E12" s="29"/>
      <c r="F12" s="208"/>
      <c r="G12" s="29"/>
      <c r="H12" s="29"/>
      <c r="I12" s="29"/>
      <c r="J12" s="208"/>
      <c r="K12" s="180"/>
      <c r="L12" s="180"/>
      <c r="M12" s="180"/>
      <c r="N12" s="180"/>
      <c r="O12" s="180"/>
      <c r="P12" s="208"/>
      <c r="Q12" s="180"/>
      <c r="R12" s="180"/>
      <c r="S12" s="180"/>
      <c r="T12" s="180"/>
      <c r="U12" s="180"/>
      <c r="V12" s="208"/>
    </row>
    <row r="13" spans="1:24" ht="12.75" customHeight="1" x14ac:dyDescent="0.2">
      <c r="A13" s="52" t="s">
        <v>68</v>
      </c>
      <c r="B13" s="180">
        <v>-88.5</v>
      </c>
      <c r="C13" s="180">
        <v>-87.520999999999987</v>
      </c>
      <c r="D13" s="180">
        <v>-86.079999999999984</v>
      </c>
      <c r="E13" s="180">
        <v>-93.399000000000001</v>
      </c>
      <c r="F13" s="208"/>
      <c r="G13" s="180">
        <v>-176.02099999999999</v>
      </c>
      <c r="H13" s="180">
        <v>-262.101</v>
      </c>
      <c r="I13" s="180">
        <v>-355.5</v>
      </c>
      <c r="J13" s="208"/>
      <c r="K13" s="180">
        <v>-98.683000000000007</v>
      </c>
      <c r="L13" s="180">
        <v>-94.334999999999994</v>
      </c>
      <c r="M13" s="180">
        <v>-95.9</v>
      </c>
      <c r="N13" s="180">
        <v>-101.5</v>
      </c>
      <c r="O13" s="180"/>
      <c r="P13" s="208">
        <v>8.6999999999999994E-2</v>
      </c>
      <c r="Q13" s="180"/>
      <c r="R13" s="180">
        <v>-193.018</v>
      </c>
      <c r="S13" s="180">
        <v>-288.89999999999998</v>
      </c>
      <c r="T13" s="180">
        <v>-390.4</v>
      </c>
      <c r="U13" s="180"/>
      <c r="V13" s="208">
        <v>9.8000000000000004E-2</v>
      </c>
      <c r="W13" s="113"/>
    </row>
    <row r="14" spans="1:24" ht="4.5" customHeight="1" x14ac:dyDescent="0.2">
      <c r="B14" s="29"/>
      <c r="C14" s="29"/>
      <c r="D14" s="29"/>
      <c r="E14" s="29"/>
      <c r="F14" s="208"/>
      <c r="G14" s="29"/>
      <c r="H14" s="29"/>
      <c r="I14" s="29"/>
      <c r="J14" s="208"/>
      <c r="K14" s="180"/>
      <c r="L14" s="180"/>
      <c r="M14" s="180"/>
      <c r="N14" s="180"/>
      <c r="O14" s="180"/>
      <c r="P14" s="208"/>
      <c r="Q14" s="180"/>
      <c r="R14" s="180"/>
      <c r="S14" s="180"/>
      <c r="T14" s="180"/>
      <c r="U14" s="180"/>
      <c r="V14" s="208"/>
    </row>
    <row r="15" spans="1:24" ht="12.75" customHeight="1" x14ac:dyDescent="0.2">
      <c r="A15" s="34" t="s">
        <v>15</v>
      </c>
      <c r="B15" s="175">
        <v>147.596</v>
      </c>
      <c r="C15" s="175">
        <v>129.56299999999999</v>
      </c>
      <c r="D15" s="175">
        <v>137.32499999999999</v>
      </c>
      <c r="E15" s="175">
        <v>117.69000000000011</v>
      </c>
      <c r="F15" s="37"/>
      <c r="G15" s="175">
        <v>277.15899999999999</v>
      </c>
      <c r="H15" s="175">
        <v>414.48399999999998</v>
      </c>
      <c r="I15" s="175">
        <v>532.23699999999997</v>
      </c>
      <c r="J15" s="37"/>
      <c r="K15" s="177">
        <v>131.39500000000001</v>
      </c>
      <c r="L15" s="177">
        <v>146.703</v>
      </c>
      <c r="M15" s="177">
        <v>142.62700000000001</v>
      </c>
      <c r="N15" s="177">
        <v>122.4</v>
      </c>
      <c r="O15" s="177"/>
      <c r="P15" s="37">
        <v>0.04</v>
      </c>
      <c r="Q15" s="177"/>
      <c r="R15" s="177">
        <v>278.09800000000001</v>
      </c>
      <c r="S15" s="177">
        <v>420.72500000000002</v>
      </c>
      <c r="T15" s="177">
        <v>543.1</v>
      </c>
      <c r="U15" s="177"/>
      <c r="V15" s="37">
        <v>0.02</v>
      </c>
      <c r="W15" s="113"/>
    </row>
    <row r="16" spans="1:24" ht="4.5" customHeight="1" x14ac:dyDescent="0.2">
      <c r="B16" s="29"/>
      <c r="C16" s="29"/>
      <c r="D16" s="29"/>
      <c r="E16" s="29"/>
      <c r="F16" s="208"/>
      <c r="G16" s="29"/>
      <c r="H16" s="29"/>
      <c r="I16" s="29"/>
      <c r="J16" s="208"/>
      <c r="K16" s="180"/>
      <c r="L16" s="180"/>
      <c r="M16" s="180"/>
      <c r="N16" s="180"/>
      <c r="O16" s="180"/>
      <c r="P16" s="208"/>
      <c r="Q16" s="180"/>
      <c r="R16" s="180"/>
      <c r="S16" s="180"/>
      <c r="T16" s="180"/>
      <c r="U16" s="180"/>
      <c r="V16" s="208"/>
    </row>
    <row r="17" spans="1:24" ht="12.75" customHeight="1" x14ac:dyDescent="0.2">
      <c r="A17" s="52" t="s">
        <v>153</v>
      </c>
      <c r="B17" s="180">
        <v>-89.123000000000005</v>
      </c>
      <c r="C17" s="180">
        <v>-94.666999999999987</v>
      </c>
      <c r="D17" s="183">
        <v>-72</v>
      </c>
      <c r="E17" s="183">
        <v>-75.8</v>
      </c>
      <c r="F17" s="243"/>
      <c r="G17" s="183">
        <v>-183.79</v>
      </c>
      <c r="H17" s="180">
        <v>-255.84899999999999</v>
      </c>
      <c r="I17" s="180">
        <v>-331.596</v>
      </c>
      <c r="J17" s="208"/>
      <c r="K17" s="180">
        <v>-71.191999999999993</v>
      </c>
      <c r="L17" s="180">
        <v>-7.4140000000000015</v>
      </c>
      <c r="M17" s="180">
        <v>-118.113</v>
      </c>
      <c r="N17" s="180">
        <v>-67</v>
      </c>
      <c r="O17" s="180"/>
      <c r="P17" s="208">
        <v>-0.11600000000000001</v>
      </c>
      <c r="Q17" s="180"/>
      <c r="R17" s="180">
        <v>-78.605999999999995</v>
      </c>
      <c r="S17" s="180">
        <v>-196.71899999999999</v>
      </c>
      <c r="T17" s="180">
        <v>-263.7</v>
      </c>
      <c r="U17" s="180"/>
      <c r="V17" s="208">
        <v>-0.2</v>
      </c>
      <c r="W17" s="113"/>
    </row>
    <row r="18" spans="1:24" ht="12.75" customHeight="1" x14ac:dyDescent="0.2">
      <c r="A18" s="52" t="s">
        <v>425</v>
      </c>
      <c r="B18" s="180">
        <v>0.20699999999999999</v>
      </c>
      <c r="C18" s="180">
        <v>0.13699999999999998</v>
      </c>
      <c r="D18" s="242">
        <v>0</v>
      </c>
      <c r="E18" s="183">
        <v>9.5000000000000029E-2</v>
      </c>
      <c r="F18" s="244"/>
      <c r="G18" s="183">
        <v>0.34399999999999997</v>
      </c>
      <c r="H18" s="180">
        <v>0.34899999999999998</v>
      </c>
      <c r="I18" s="180">
        <v>0.44400000000000001</v>
      </c>
      <c r="J18" s="65"/>
      <c r="K18" s="181">
        <v>-1.0920000000000001</v>
      </c>
      <c r="L18" s="181">
        <v>-1.1029999999999998</v>
      </c>
      <c r="M18" s="181">
        <v>-1.532</v>
      </c>
      <c r="N18" s="181">
        <v>-0.4</v>
      </c>
      <c r="O18" s="181"/>
      <c r="P18" s="65" t="s">
        <v>504</v>
      </c>
      <c r="Q18" s="181"/>
      <c r="R18" s="181">
        <v>-2.1949999999999998</v>
      </c>
      <c r="S18" s="181">
        <v>-3.7269999999999999</v>
      </c>
      <c r="T18" s="181">
        <v>-4.0999999999999996</v>
      </c>
      <c r="U18" s="181"/>
      <c r="V18" s="65" t="s">
        <v>504</v>
      </c>
      <c r="W18" s="113"/>
    </row>
    <row r="19" spans="1:24" ht="12.75" customHeight="1" x14ac:dyDescent="0.2">
      <c r="A19" s="52" t="s">
        <v>506</v>
      </c>
      <c r="B19" s="180">
        <v>-19.86</v>
      </c>
      <c r="C19" s="180">
        <v>-25.018000000000001</v>
      </c>
      <c r="D19" s="183">
        <v>-42.7</v>
      </c>
      <c r="E19" s="183">
        <v>-4.054000000000002</v>
      </c>
      <c r="F19" s="243"/>
      <c r="G19" s="183">
        <v>-44.878</v>
      </c>
      <c r="H19" s="180">
        <v>-87.646000000000001</v>
      </c>
      <c r="I19" s="180">
        <v>-91.7</v>
      </c>
      <c r="J19" s="208"/>
      <c r="K19" s="180">
        <v>-24.988</v>
      </c>
      <c r="L19" s="180">
        <v>-47.983000000000004</v>
      </c>
      <c r="M19" s="180">
        <v>-11.9</v>
      </c>
      <c r="N19" s="180">
        <v>-14.7</v>
      </c>
      <c r="O19" s="180"/>
      <c r="P19" s="208">
        <v>2.585</v>
      </c>
      <c r="Q19" s="180"/>
      <c r="R19" s="180">
        <v>-72.971000000000004</v>
      </c>
      <c r="S19" s="180">
        <v>-84.924999999999997</v>
      </c>
      <c r="T19" s="180">
        <v>-99.6</v>
      </c>
      <c r="U19" s="180"/>
      <c r="V19" s="208">
        <v>8.5999999999999993E-2</v>
      </c>
      <c r="W19" s="113"/>
    </row>
    <row r="20" spans="1:24" ht="4.5" customHeight="1" x14ac:dyDescent="0.2">
      <c r="B20" s="29"/>
      <c r="C20" s="29"/>
      <c r="D20" s="29"/>
      <c r="E20" s="29"/>
      <c r="F20" s="208"/>
      <c r="G20" s="29"/>
      <c r="H20" s="29"/>
      <c r="I20" s="29"/>
      <c r="J20" s="208"/>
      <c r="K20" s="180"/>
      <c r="L20" s="180"/>
      <c r="M20" s="180"/>
      <c r="N20" s="180"/>
      <c r="O20" s="180"/>
      <c r="P20" s="208"/>
      <c r="Q20" s="180"/>
      <c r="R20" s="180"/>
      <c r="S20" s="180"/>
      <c r="T20" s="180"/>
      <c r="U20" s="180"/>
      <c r="V20" s="208"/>
    </row>
    <row r="21" spans="1:24" ht="24.75" customHeight="1" x14ac:dyDescent="0.2">
      <c r="A21" s="56" t="s">
        <v>168</v>
      </c>
      <c r="B21" s="175">
        <v>38.82</v>
      </c>
      <c r="C21" s="175">
        <v>10.015000000000001</v>
      </c>
      <c r="D21" s="175">
        <v>22.565000000000005</v>
      </c>
      <c r="E21" s="175">
        <v>37.899999999999991</v>
      </c>
      <c r="F21" s="35"/>
      <c r="G21" s="175">
        <v>48.835000000000001</v>
      </c>
      <c r="H21" s="175">
        <v>71.400000000000006</v>
      </c>
      <c r="I21" s="175">
        <v>109.3</v>
      </c>
      <c r="J21" s="175"/>
      <c r="K21" s="175">
        <v>34.122999999999998</v>
      </c>
      <c r="L21" s="175">
        <v>90.203000000000003</v>
      </c>
      <c r="M21" s="175">
        <v>11.061</v>
      </c>
      <c r="N21" s="175">
        <v>40.299999999999997</v>
      </c>
      <c r="O21" s="175"/>
      <c r="P21" s="43">
        <v>6.3E-2</v>
      </c>
      <c r="Q21" s="175"/>
      <c r="R21" s="175">
        <v>124.32599999999999</v>
      </c>
      <c r="S21" s="175">
        <v>135.35400000000001</v>
      </c>
      <c r="T21" s="175">
        <v>175.7</v>
      </c>
      <c r="U21" s="175"/>
      <c r="V21" s="43">
        <v>0.60799999999999998</v>
      </c>
      <c r="W21" s="113"/>
      <c r="X21" s="129"/>
    </row>
    <row r="22" spans="1:24" ht="4.5" customHeight="1" x14ac:dyDescent="0.2">
      <c r="A22" s="52"/>
      <c r="B22" s="29"/>
      <c r="C22" s="29"/>
      <c r="D22" s="29"/>
      <c r="E22" s="29"/>
      <c r="K22" s="343"/>
      <c r="L22" s="343"/>
      <c r="M22" s="343"/>
      <c r="N22" s="343"/>
      <c r="O22" s="343"/>
      <c r="P22" s="343"/>
      <c r="Q22" s="343"/>
      <c r="R22" s="343"/>
      <c r="S22" s="343"/>
      <c r="T22" s="343"/>
      <c r="U22" s="343"/>
      <c r="V22" s="208"/>
    </row>
    <row r="23" spans="1:24" x14ac:dyDescent="0.2">
      <c r="K23" s="343"/>
      <c r="L23" s="343"/>
      <c r="M23" s="343"/>
      <c r="N23" s="343"/>
      <c r="O23" s="343"/>
      <c r="P23" s="343"/>
      <c r="Q23" s="343"/>
      <c r="R23" s="343"/>
      <c r="S23" s="343"/>
      <c r="T23" s="343"/>
      <c r="U23" s="343"/>
      <c r="V23" s="208"/>
    </row>
    <row r="24" spans="1:24" ht="12.75" customHeight="1" x14ac:dyDescent="0.2">
      <c r="A24" s="146" t="s">
        <v>293</v>
      </c>
      <c r="K24" s="343"/>
      <c r="L24" s="343"/>
      <c r="M24" s="343"/>
      <c r="N24" s="343"/>
      <c r="O24" s="343"/>
      <c r="P24" s="343"/>
      <c r="Q24" s="343"/>
      <c r="R24" s="343"/>
      <c r="S24" s="343"/>
      <c r="T24" s="343"/>
      <c r="U24" s="343"/>
      <c r="V24" s="208"/>
    </row>
    <row r="25" spans="1:24" ht="12.75" customHeight="1" x14ac:dyDescent="0.2">
      <c r="A25" s="52"/>
      <c r="K25" s="343"/>
      <c r="L25" s="343"/>
      <c r="M25" s="343"/>
      <c r="N25" s="343"/>
      <c r="O25" s="343"/>
      <c r="P25" s="343"/>
      <c r="Q25" s="343"/>
      <c r="R25" s="343"/>
      <c r="S25" s="343"/>
      <c r="T25" s="343"/>
      <c r="U25" s="343"/>
      <c r="V25" s="208"/>
    </row>
    <row r="26" spans="1:24" ht="21.75" customHeight="1" x14ac:dyDescent="0.2">
      <c r="A26" s="276"/>
      <c r="K26" s="346"/>
      <c r="L26" s="346"/>
      <c r="M26" s="346"/>
      <c r="N26" s="346"/>
      <c r="O26" s="346"/>
      <c r="P26" s="346"/>
      <c r="Q26" s="346"/>
      <c r="R26" s="346"/>
      <c r="S26" s="346"/>
      <c r="T26" s="346"/>
      <c r="U26" s="346"/>
      <c r="V26" s="347"/>
    </row>
    <row r="27" spans="1:24" x14ac:dyDescent="0.2">
      <c r="K27" s="346"/>
      <c r="L27" s="346"/>
      <c r="M27" s="346"/>
      <c r="N27" s="346"/>
      <c r="O27" s="346"/>
      <c r="P27" s="346"/>
      <c r="Q27" s="346"/>
      <c r="R27" s="346"/>
      <c r="S27" s="346"/>
      <c r="T27" s="346"/>
      <c r="U27" s="346"/>
    </row>
    <row r="28" spans="1:24" x14ac:dyDescent="0.2">
      <c r="K28" s="346"/>
      <c r="L28" s="346"/>
      <c r="M28" s="346"/>
      <c r="N28" s="346"/>
      <c r="O28" s="346"/>
      <c r="P28" s="346"/>
      <c r="Q28" s="346"/>
      <c r="R28" s="346"/>
      <c r="S28" s="346"/>
      <c r="T28" s="346"/>
      <c r="U28" s="346"/>
      <c r="V28" s="347"/>
    </row>
    <row r="29" spans="1:24" x14ac:dyDescent="0.2">
      <c r="K29" s="346"/>
      <c r="L29" s="346"/>
      <c r="M29" s="346"/>
      <c r="N29" s="346"/>
      <c r="O29" s="346"/>
      <c r="P29" s="346"/>
      <c r="Q29" s="346"/>
      <c r="R29" s="346"/>
      <c r="S29" s="346"/>
      <c r="T29" s="346"/>
      <c r="U29" s="346"/>
    </row>
    <row r="30" spans="1:24" x14ac:dyDescent="0.2">
      <c r="K30" s="346"/>
      <c r="L30" s="346"/>
      <c r="M30" s="346"/>
      <c r="N30" s="346"/>
      <c r="O30" s="346"/>
      <c r="P30" s="346"/>
      <c r="Q30" s="346"/>
      <c r="R30" s="346"/>
      <c r="S30" s="346"/>
      <c r="T30" s="346"/>
      <c r="U30" s="346"/>
      <c r="V30" s="347"/>
    </row>
    <row r="31" spans="1:24" x14ac:dyDescent="0.2">
      <c r="A31" s="50"/>
      <c r="K31" s="346"/>
      <c r="L31" s="346"/>
      <c r="M31" s="346"/>
      <c r="N31" s="346"/>
      <c r="O31" s="346"/>
      <c r="P31" s="346"/>
      <c r="Q31" s="346"/>
      <c r="R31" s="346"/>
      <c r="S31" s="346"/>
      <c r="T31" s="346"/>
      <c r="U31" s="346"/>
    </row>
    <row r="32" spans="1:24" x14ac:dyDescent="0.2">
      <c r="A32" s="50"/>
      <c r="K32" s="346"/>
      <c r="L32" s="346"/>
      <c r="M32" s="346"/>
      <c r="N32" s="346"/>
      <c r="O32" s="346"/>
      <c r="P32" s="346"/>
      <c r="Q32" s="346"/>
      <c r="R32" s="346"/>
      <c r="S32" s="346"/>
      <c r="T32" s="346"/>
      <c r="U32" s="346"/>
      <c r="V32" s="347"/>
    </row>
    <row r="33" spans="11:22" x14ac:dyDescent="0.2">
      <c r="K33" s="346"/>
      <c r="L33" s="346"/>
      <c r="M33" s="346"/>
      <c r="N33" s="346"/>
      <c r="O33" s="346"/>
      <c r="P33" s="346"/>
      <c r="Q33" s="346"/>
      <c r="R33" s="346"/>
      <c r="S33" s="346"/>
      <c r="T33" s="346"/>
      <c r="U33" s="346"/>
    </row>
    <row r="34" spans="11:22" x14ac:dyDescent="0.2">
      <c r="K34" s="346"/>
      <c r="L34" s="346"/>
      <c r="M34" s="346"/>
      <c r="N34" s="346"/>
      <c r="O34" s="346"/>
      <c r="P34" s="346"/>
      <c r="Q34" s="346"/>
      <c r="R34" s="346"/>
      <c r="S34" s="346"/>
      <c r="T34" s="346"/>
      <c r="U34" s="346"/>
      <c r="V34" s="347"/>
    </row>
    <row r="35" spans="11:22" x14ac:dyDescent="0.2">
      <c r="K35" s="346"/>
      <c r="L35" s="346"/>
      <c r="M35" s="346"/>
      <c r="N35" s="346"/>
      <c r="O35" s="346"/>
      <c r="P35" s="346"/>
      <c r="Q35" s="346"/>
      <c r="R35" s="346"/>
      <c r="S35" s="346"/>
      <c r="T35" s="346"/>
      <c r="U35" s="346"/>
      <c r="V35" s="347"/>
    </row>
    <row r="36" spans="11:22" x14ac:dyDescent="0.2">
      <c r="K36" s="346"/>
      <c r="L36" s="346"/>
      <c r="M36" s="346"/>
      <c r="N36" s="346"/>
      <c r="O36" s="346"/>
      <c r="P36" s="346"/>
      <c r="Q36" s="346"/>
      <c r="R36" s="346"/>
      <c r="S36" s="346"/>
      <c r="T36" s="346"/>
      <c r="U36" s="346"/>
    </row>
    <row r="37" spans="11:22" x14ac:dyDescent="0.2">
      <c r="K37" s="346"/>
      <c r="L37" s="346"/>
      <c r="M37" s="346"/>
      <c r="N37" s="346"/>
      <c r="O37" s="346"/>
      <c r="P37" s="346"/>
      <c r="Q37" s="346"/>
      <c r="R37" s="346"/>
      <c r="S37" s="346"/>
      <c r="T37" s="346"/>
      <c r="U37" s="346"/>
    </row>
    <row r="38" spans="11:22" x14ac:dyDescent="0.2">
      <c r="K38" s="346"/>
      <c r="L38" s="346"/>
      <c r="M38" s="346"/>
      <c r="N38" s="346"/>
      <c r="O38" s="346"/>
      <c r="P38" s="346"/>
      <c r="Q38" s="346"/>
      <c r="R38" s="346"/>
      <c r="S38" s="346"/>
      <c r="T38" s="346"/>
      <c r="U38" s="346"/>
    </row>
    <row r="39" spans="11:22" x14ac:dyDescent="0.2">
      <c r="K39" s="346"/>
      <c r="L39" s="346"/>
      <c r="M39" s="346"/>
      <c r="N39" s="346"/>
      <c r="O39" s="346"/>
      <c r="P39" s="346"/>
      <c r="Q39" s="346"/>
      <c r="R39" s="346"/>
      <c r="S39" s="346"/>
      <c r="T39" s="346"/>
      <c r="U39" s="346"/>
    </row>
    <row r="40" spans="11:22" x14ac:dyDescent="0.2">
      <c r="K40" s="346"/>
      <c r="L40" s="346"/>
      <c r="M40" s="346"/>
      <c r="N40" s="346"/>
      <c r="O40" s="346"/>
      <c r="P40" s="346"/>
      <c r="Q40" s="346"/>
      <c r="R40" s="346"/>
      <c r="S40" s="346"/>
      <c r="T40" s="346"/>
      <c r="U40" s="346"/>
    </row>
    <row r="41" spans="11:22" x14ac:dyDescent="0.2">
      <c r="K41" s="346"/>
      <c r="L41" s="346"/>
      <c r="M41" s="346"/>
      <c r="N41" s="346"/>
      <c r="O41" s="346"/>
      <c r="P41" s="346"/>
      <c r="Q41" s="346"/>
      <c r="R41" s="346"/>
      <c r="S41" s="346"/>
      <c r="T41" s="346"/>
      <c r="U41" s="346"/>
    </row>
    <row r="42" spans="11:22" x14ac:dyDescent="0.2">
      <c r="K42" s="346"/>
      <c r="L42" s="346"/>
      <c r="M42" s="346"/>
      <c r="N42" s="346"/>
      <c r="O42" s="346"/>
      <c r="P42" s="346"/>
      <c r="Q42" s="346"/>
      <c r="R42" s="346"/>
      <c r="S42" s="346"/>
      <c r="T42" s="346"/>
      <c r="U42" s="346"/>
    </row>
    <row r="43" spans="11:22" x14ac:dyDescent="0.2">
      <c r="K43" s="346"/>
      <c r="L43" s="346"/>
      <c r="M43" s="346"/>
      <c r="N43" s="346"/>
      <c r="O43" s="346"/>
      <c r="P43" s="346"/>
      <c r="Q43" s="346"/>
      <c r="R43" s="346"/>
      <c r="S43" s="346"/>
      <c r="T43" s="346"/>
      <c r="U43" s="346"/>
    </row>
    <row r="44" spans="11:22" x14ac:dyDescent="0.2">
      <c r="K44" s="346"/>
      <c r="L44" s="346"/>
      <c r="M44" s="346"/>
      <c r="N44" s="346"/>
      <c r="O44" s="346"/>
      <c r="P44" s="346"/>
      <c r="Q44" s="346"/>
      <c r="R44" s="346"/>
      <c r="S44" s="346"/>
      <c r="T44" s="346"/>
      <c r="U44" s="346"/>
      <c r="V44" s="347"/>
    </row>
    <row r="45" spans="11:22" x14ac:dyDescent="0.2">
      <c r="K45" s="346"/>
      <c r="L45" s="346"/>
      <c r="M45" s="346"/>
      <c r="N45" s="346"/>
      <c r="O45" s="346"/>
      <c r="P45" s="346"/>
      <c r="Q45" s="346"/>
      <c r="R45" s="346"/>
      <c r="S45" s="346"/>
      <c r="T45" s="346"/>
      <c r="U45" s="346"/>
      <c r="V45" s="347"/>
    </row>
    <row r="46" spans="11:22" x14ac:dyDescent="0.2">
      <c r="K46" s="346"/>
      <c r="L46" s="346"/>
      <c r="M46" s="346"/>
      <c r="N46" s="346"/>
      <c r="O46" s="346"/>
      <c r="P46" s="346"/>
      <c r="Q46" s="346"/>
      <c r="R46" s="346"/>
      <c r="S46" s="346"/>
      <c r="T46" s="346"/>
      <c r="U46" s="346"/>
      <c r="V46" s="347"/>
    </row>
    <row r="47" spans="11:22" x14ac:dyDescent="0.2">
      <c r="K47" s="346"/>
      <c r="L47" s="346"/>
      <c r="M47" s="346"/>
      <c r="N47" s="346"/>
      <c r="O47" s="346"/>
      <c r="P47" s="346"/>
      <c r="Q47" s="346"/>
      <c r="R47" s="346"/>
      <c r="S47" s="346"/>
      <c r="T47" s="346"/>
      <c r="U47" s="346"/>
      <c r="V47" s="347"/>
    </row>
    <row r="48" spans="11:22" x14ac:dyDescent="0.2">
      <c r="K48" s="346"/>
      <c r="L48" s="346"/>
      <c r="M48" s="346"/>
      <c r="N48" s="346"/>
      <c r="O48" s="346"/>
      <c r="P48" s="346"/>
      <c r="Q48" s="346"/>
      <c r="R48" s="346"/>
      <c r="S48" s="346"/>
      <c r="T48" s="346"/>
      <c r="U48" s="346"/>
      <c r="V48" s="347"/>
    </row>
    <row r="49" spans="11:22" x14ac:dyDescent="0.2">
      <c r="K49" s="346"/>
      <c r="L49" s="346"/>
      <c r="M49" s="346"/>
      <c r="N49" s="346"/>
      <c r="O49" s="346"/>
      <c r="P49" s="346"/>
      <c r="Q49" s="346"/>
      <c r="R49" s="346"/>
      <c r="S49" s="346"/>
      <c r="T49" s="346"/>
      <c r="U49" s="346"/>
      <c r="V49" s="347"/>
    </row>
    <row r="50" spans="11:22" x14ac:dyDescent="0.2">
      <c r="K50" s="346"/>
      <c r="L50" s="346"/>
      <c r="M50" s="346"/>
      <c r="N50" s="346"/>
      <c r="O50" s="346"/>
      <c r="P50" s="346"/>
      <c r="Q50" s="346"/>
      <c r="R50" s="346"/>
      <c r="S50" s="346"/>
      <c r="T50" s="346"/>
      <c r="U50" s="346"/>
      <c r="V50" s="347"/>
    </row>
    <row r="51" spans="11:22" x14ac:dyDescent="0.2">
      <c r="K51" s="346"/>
      <c r="L51" s="346"/>
      <c r="M51" s="346"/>
      <c r="N51" s="346"/>
      <c r="O51" s="346"/>
      <c r="P51" s="346"/>
      <c r="Q51" s="346"/>
      <c r="R51" s="346"/>
      <c r="S51" s="346"/>
      <c r="T51" s="346"/>
      <c r="U51" s="346"/>
      <c r="V51" s="347"/>
    </row>
    <row r="52" spans="11:22" x14ac:dyDescent="0.2">
      <c r="K52" s="346"/>
      <c r="L52" s="346"/>
      <c r="M52" s="346"/>
      <c r="N52" s="346"/>
      <c r="O52" s="346"/>
      <c r="P52" s="346"/>
      <c r="Q52" s="346"/>
      <c r="R52" s="346"/>
      <c r="S52" s="346"/>
      <c r="T52" s="346"/>
      <c r="U52" s="346"/>
    </row>
    <row r="53" spans="11:22" x14ac:dyDescent="0.2">
      <c r="K53" s="346"/>
      <c r="L53" s="346"/>
      <c r="M53" s="346"/>
      <c r="N53" s="346"/>
      <c r="O53" s="346"/>
      <c r="P53" s="346"/>
      <c r="Q53" s="346"/>
      <c r="R53" s="346"/>
      <c r="S53" s="346"/>
      <c r="T53" s="346"/>
      <c r="U53" s="346"/>
      <c r="V53" s="347"/>
    </row>
    <row r="54" spans="11:22" x14ac:dyDescent="0.2">
      <c r="K54" s="346"/>
      <c r="L54" s="346"/>
      <c r="M54" s="346"/>
      <c r="N54" s="346"/>
      <c r="O54" s="346"/>
      <c r="P54" s="346"/>
      <c r="Q54" s="346"/>
      <c r="R54" s="346"/>
      <c r="S54" s="346"/>
      <c r="T54" s="346"/>
      <c r="U54" s="346"/>
    </row>
    <row r="55" spans="11:22" x14ac:dyDescent="0.2">
      <c r="K55" s="346"/>
      <c r="L55" s="346"/>
      <c r="M55" s="346"/>
      <c r="N55" s="346"/>
      <c r="O55" s="346"/>
      <c r="P55" s="346"/>
      <c r="Q55" s="346"/>
      <c r="R55" s="346"/>
      <c r="S55" s="346"/>
      <c r="T55" s="346"/>
      <c r="U55" s="346"/>
    </row>
    <row r="56" spans="11:22" x14ac:dyDescent="0.2">
      <c r="K56" s="346"/>
      <c r="L56" s="346"/>
      <c r="M56" s="346"/>
      <c r="N56" s="346"/>
      <c r="O56" s="346"/>
      <c r="P56" s="346"/>
      <c r="Q56" s="346"/>
      <c r="R56" s="346"/>
      <c r="S56" s="346"/>
      <c r="T56" s="346"/>
      <c r="U56" s="346"/>
    </row>
    <row r="57" spans="11:22" x14ac:dyDescent="0.2">
      <c r="K57" s="346"/>
      <c r="L57" s="346"/>
      <c r="M57" s="346"/>
      <c r="N57" s="346"/>
      <c r="O57" s="346"/>
      <c r="P57" s="346"/>
      <c r="Q57" s="346"/>
      <c r="R57" s="346"/>
      <c r="S57" s="346"/>
      <c r="T57" s="346"/>
      <c r="U57" s="346"/>
      <c r="V57" s="347"/>
    </row>
    <row r="58" spans="11:22" x14ac:dyDescent="0.2">
      <c r="K58" s="346"/>
      <c r="L58" s="346"/>
      <c r="M58" s="346"/>
      <c r="N58" s="346"/>
      <c r="O58" s="346"/>
      <c r="P58" s="346"/>
      <c r="Q58" s="346"/>
      <c r="R58" s="346"/>
      <c r="S58" s="346"/>
      <c r="T58" s="346"/>
      <c r="U58" s="346"/>
    </row>
    <row r="59" spans="11:22" x14ac:dyDescent="0.2">
      <c r="K59" s="346"/>
      <c r="L59" s="346"/>
      <c r="M59" s="346"/>
      <c r="N59" s="346"/>
      <c r="O59" s="346"/>
      <c r="P59" s="346"/>
      <c r="Q59" s="346"/>
      <c r="R59" s="346"/>
      <c r="S59" s="346"/>
      <c r="T59" s="346"/>
      <c r="U59" s="346"/>
    </row>
    <row r="60" spans="11:22" x14ac:dyDescent="0.2">
      <c r="K60" s="346"/>
      <c r="L60" s="346"/>
      <c r="M60" s="346"/>
      <c r="N60" s="346"/>
      <c r="O60" s="346"/>
      <c r="P60" s="346"/>
      <c r="Q60" s="346"/>
      <c r="R60" s="346"/>
      <c r="S60" s="346"/>
      <c r="T60" s="346"/>
      <c r="U60" s="346"/>
    </row>
    <row r="61" spans="11:22" x14ac:dyDescent="0.2">
      <c r="K61" s="346"/>
      <c r="L61" s="346"/>
      <c r="M61" s="346"/>
      <c r="N61" s="346"/>
      <c r="O61" s="346"/>
      <c r="P61" s="346"/>
      <c r="Q61" s="346"/>
      <c r="R61" s="346"/>
      <c r="S61" s="346"/>
      <c r="T61" s="346"/>
      <c r="U61" s="346"/>
    </row>
    <row r="62" spans="11:22" x14ac:dyDescent="0.2">
      <c r="K62" s="346"/>
      <c r="L62" s="346"/>
      <c r="M62" s="346"/>
      <c r="N62" s="346"/>
      <c r="O62" s="346"/>
      <c r="P62" s="346"/>
      <c r="Q62" s="346"/>
      <c r="R62" s="346"/>
      <c r="S62" s="346"/>
      <c r="T62" s="346"/>
      <c r="U62" s="346"/>
    </row>
    <row r="63" spans="11:22" x14ac:dyDescent="0.2">
      <c r="K63" s="346"/>
      <c r="L63" s="346"/>
      <c r="M63" s="346"/>
      <c r="N63" s="346"/>
      <c r="O63" s="346"/>
      <c r="P63" s="346"/>
      <c r="Q63" s="346"/>
      <c r="R63" s="346"/>
      <c r="S63" s="346"/>
      <c r="T63" s="346"/>
      <c r="U63" s="346"/>
    </row>
    <row r="64" spans="11:22" x14ac:dyDescent="0.2">
      <c r="K64" s="346"/>
      <c r="L64" s="346"/>
      <c r="M64" s="346"/>
      <c r="N64" s="346"/>
      <c r="O64" s="346"/>
      <c r="P64" s="346"/>
      <c r="Q64" s="346"/>
      <c r="R64" s="346"/>
      <c r="S64" s="346"/>
      <c r="T64" s="346"/>
      <c r="U64" s="346"/>
    </row>
    <row r="65" spans="11:21" x14ac:dyDescent="0.2">
      <c r="K65" s="346"/>
      <c r="L65" s="346"/>
      <c r="M65" s="346"/>
      <c r="N65" s="346"/>
      <c r="O65" s="346"/>
      <c r="P65" s="346"/>
      <c r="Q65" s="346"/>
      <c r="R65" s="346"/>
      <c r="S65" s="346"/>
      <c r="T65" s="346"/>
      <c r="U65" s="346"/>
    </row>
    <row r="66" spans="11:21" x14ac:dyDescent="0.2">
      <c r="K66" s="346"/>
      <c r="L66" s="346"/>
      <c r="M66" s="346"/>
      <c r="N66" s="346"/>
      <c r="O66" s="346"/>
      <c r="P66" s="346"/>
      <c r="Q66" s="346"/>
      <c r="R66" s="346"/>
      <c r="S66" s="346"/>
      <c r="T66" s="346"/>
      <c r="U66" s="346"/>
    </row>
    <row r="67" spans="11:21" x14ac:dyDescent="0.2">
      <c r="K67" s="346"/>
      <c r="L67" s="346"/>
      <c r="M67" s="346"/>
      <c r="N67" s="346"/>
      <c r="O67" s="346"/>
      <c r="P67" s="346"/>
      <c r="Q67" s="346"/>
      <c r="R67" s="346"/>
      <c r="S67" s="346"/>
      <c r="T67" s="346"/>
      <c r="U67" s="346"/>
    </row>
    <row r="68" spans="11:21" x14ac:dyDescent="0.2">
      <c r="K68" s="346"/>
      <c r="L68" s="346"/>
      <c r="M68" s="346"/>
      <c r="N68" s="346"/>
      <c r="O68" s="346"/>
      <c r="P68" s="346"/>
      <c r="Q68" s="346"/>
      <c r="R68" s="346"/>
      <c r="S68" s="346"/>
      <c r="T68" s="346"/>
      <c r="U68" s="346"/>
    </row>
    <row r="69" spans="11:21" x14ac:dyDescent="0.2">
      <c r="K69" s="346"/>
      <c r="L69" s="346"/>
      <c r="M69" s="346"/>
      <c r="N69" s="346"/>
      <c r="O69" s="346"/>
      <c r="P69" s="346"/>
      <c r="Q69" s="346"/>
      <c r="R69" s="346"/>
      <c r="S69" s="346"/>
      <c r="T69" s="346"/>
      <c r="U69" s="346"/>
    </row>
    <row r="70" spans="11:21" x14ac:dyDescent="0.2">
      <c r="K70" s="346"/>
      <c r="L70" s="346"/>
      <c r="M70" s="346"/>
      <c r="N70" s="346"/>
      <c r="O70" s="346"/>
      <c r="P70" s="346"/>
      <c r="Q70" s="346"/>
      <c r="R70" s="346"/>
      <c r="S70" s="346"/>
      <c r="T70" s="346"/>
      <c r="U70" s="346"/>
    </row>
  </sheetData>
  <hyperlinks>
    <hyperlink ref="X2"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AA72"/>
  <sheetViews>
    <sheetView showGridLines="0" zoomScale="90" zoomScaleNormal="90" workbookViewId="0">
      <selection activeCell="C23" sqref="C23:G23"/>
    </sheetView>
  </sheetViews>
  <sheetFormatPr defaultRowHeight="11.25" x14ac:dyDescent="0.2"/>
  <cols>
    <col min="1" max="1" width="81.83203125" style="57" customWidth="1"/>
    <col min="2" max="5" width="11.6640625" style="108" customWidth="1"/>
    <col min="6" max="6" width="3.33203125" style="61" customWidth="1"/>
    <col min="7" max="9" width="11.6640625" style="61" customWidth="1"/>
    <col min="10" max="10" width="3.33203125" style="61" customWidth="1"/>
    <col min="11" max="14" width="11.6640625" style="61" customWidth="1"/>
    <col min="15" max="15" width="3.33203125" style="61" customWidth="1"/>
    <col min="16" max="16" width="11.6640625" style="61" customWidth="1"/>
    <col min="17" max="17" width="3.33203125" style="61" customWidth="1"/>
    <col min="18" max="20" width="11.6640625" style="61" customWidth="1"/>
    <col min="21" max="21" width="3.33203125" style="61" customWidth="1"/>
    <col min="22" max="22" width="11.6640625" style="61" customWidth="1"/>
    <col min="23" max="23" width="9.33203125" style="58"/>
    <col min="24" max="24" width="21.5" style="57" customWidth="1"/>
    <col min="25" max="16384" width="9.33203125" style="57"/>
  </cols>
  <sheetData>
    <row r="1" spans="1:27" ht="28.5" customHeight="1" thickBot="1" x14ac:dyDescent="0.25"/>
    <row r="2" spans="1:27" s="51" customFormat="1" ht="25.5" customHeight="1" thickTop="1" thickBot="1" x14ac:dyDescent="0.25">
      <c r="A2" s="93" t="s">
        <v>349</v>
      </c>
      <c r="B2" s="223" t="s">
        <v>330</v>
      </c>
      <c r="C2" s="223" t="s">
        <v>343</v>
      </c>
      <c r="D2" s="223" t="s">
        <v>351</v>
      </c>
      <c r="E2" s="223" t="s">
        <v>363</v>
      </c>
      <c r="F2" s="223"/>
      <c r="G2" s="223" t="s">
        <v>344</v>
      </c>
      <c r="H2" s="223" t="s">
        <v>352</v>
      </c>
      <c r="I2" s="223" t="s">
        <v>364</v>
      </c>
      <c r="J2" s="223"/>
      <c r="K2" s="223" t="s">
        <v>408</v>
      </c>
      <c r="L2" s="223" t="s">
        <v>427</v>
      </c>
      <c r="M2" s="223" t="s">
        <v>446</v>
      </c>
      <c r="N2" s="223" t="s">
        <v>498</v>
      </c>
      <c r="O2" s="223"/>
      <c r="P2" s="223" t="s">
        <v>1</v>
      </c>
      <c r="Q2" s="223"/>
      <c r="R2" s="223" t="s">
        <v>428</v>
      </c>
      <c r="S2" s="223" t="s">
        <v>447</v>
      </c>
      <c r="T2" s="223" t="s">
        <v>499</v>
      </c>
      <c r="U2" s="223"/>
      <c r="V2" s="223" t="s">
        <v>1</v>
      </c>
      <c r="W2" s="63"/>
      <c r="X2" s="75" t="s">
        <v>75</v>
      </c>
    </row>
    <row r="3" spans="1:27" ht="12.75" customHeight="1" x14ac:dyDescent="0.2">
      <c r="B3" s="167"/>
      <c r="C3" s="167"/>
      <c r="D3" s="167"/>
      <c r="E3" s="167"/>
      <c r="F3" s="96"/>
      <c r="G3" s="96"/>
      <c r="H3" s="96"/>
      <c r="I3" s="96"/>
      <c r="J3" s="96"/>
      <c r="K3" s="96"/>
      <c r="L3" s="96"/>
      <c r="M3" s="96"/>
      <c r="N3" s="96"/>
      <c r="O3" s="96"/>
      <c r="P3" s="96"/>
      <c r="Q3" s="96"/>
      <c r="R3" s="96"/>
      <c r="S3" s="96"/>
      <c r="T3" s="96"/>
      <c r="U3" s="96"/>
      <c r="V3" s="96"/>
      <c r="W3" s="82"/>
      <c r="X3" s="29"/>
      <c r="Y3" s="29"/>
      <c r="Z3" s="29"/>
      <c r="AA3" s="29"/>
    </row>
    <row r="4" spans="1:27" ht="12.75" customHeight="1" x14ac:dyDescent="0.2">
      <c r="A4" s="53" t="s">
        <v>174</v>
      </c>
      <c r="W4" s="82"/>
      <c r="X4" s="29"/>
      <c r="Y4" s="29"/>
      <c r="Z4" s="29"/>
      <c r="AA4" s="29"/>
    </row>
    <row r="5" spans="1:27" ht="12.75" customHeight="1" x14ac:dyDescent="0.2">
      <c r="A5" s="50" t="s">
        <v>507</v>
      </c>
      <c r="B5" s="181">
        <v>38.799999999999997</v>
      </c>
      <c r="C5" s="181">
        <v>10</v>
      </c>
      <c r="D5" s="181">
        <v>22.6</v>
      </c>
      <c r="E5" s="181">
        <v>37.9</v>
      </c>
      <c r="F5" s="59"/>
      <c r="G5" s="181">
        <v>48.8</v>
      </c>
      <c r="H5" s="181">
        <v>71.400000000000006</v>
      </c>
      <c r="I5" s="181">
        <v>109.3</v>
      </c>
      <c r="J5" s="181"/>
      <c r="K5" s="181">
        <v>34.122999999999998</v>
      </c>
      <c r="L5" s="181">
        <v>90.203000000000003</v>
      </c>
      <c r="M5" s="181">
        <v>11.061000000000012</v>
      </c>
      <c r="N5" s="181">
        <v>40.299999999999997</v>
      </c>
      <c r="O5" s="181"/>
      <c r="P5" s="65">
        <v>0.06</v>
      </c>
      <c r="Q5" s="181"/>
      <c r="R5" s="181">
        <v>124.32599999999999</v>
      </c>
      <c r="S5" s="181">
        <v>135.35400000000001</v>
      </c>
      <c r="T5" s="181">
        <v>175.7</v>
      </c>
      <c r="U5" s="181"/>
      <c r="V5" s="65">
        <v>0.61</v>
      </c>
      <c r="W5" s="134"/>
      <c r="X5" s="135"/>
      <c r="Y5" s="135"/>
      <c r="Z5" s="137"/>
      <c r="AA5" s="29"/>
    </row>
    <row r="6" spans="1:27" ht="12.75" customHeight="1" x14ac:dyDescent="0.2">
      <c r="A6" s="57" t="s">
        <v>68</v>
      </c>
      <c r="B6" s="181">
        <v>88.5</v>
      </c>
      <c r="C6" s="181">
        <v>87.5</v>
      </c>
      <c r="D6" s="181">
        <v>87.9</v>
      </c>
      <c r="E6" s="181">
        <v>93.5</v>
      </c>
      <c r="F6" s="59"/>
      <c r="G6" s="181">
        <v>176</v>
      </c>
      <c r="H6" s="181">
        <v>263.89999999999998</v>
      </c>
      <c r="I6" s="181">
        <v>357.4</v>
      </c>
      <c r="J6" s="181"/>
      <c r="K6" s="181">
        <v>98.177000000000007</v>
      </c>
      <c r="L6" s="181">
        <v>94.307000000000002</v>
      </c>
      <c r="M6" s="181">
        <v>96.015999999999991</v>
      </c>
      <c r="N6" s="181">
        <v>92</v>
      </c>
      <c r="O6" s="181"/>
      <c r="P6" s="65">
        <v>-0.02</v>
      </c>
      <c r="Q6" s="181"/>
      <c r="R6" s="181">
        <v>192.48400000000001</v>
      </c>
      <c r="S6" s="181">
        <v>288.5</v>
      </c>
      <c r="T6" s="181">
        <v>380.5</v>
      </c>
      <c r="U6" s="181"/>
      <c r="V6" s="65">
        <v>0.06</v>
      </c>
      <c r="W6" s="134"/>
      <c r="X6" s="135"/>
      <c r="Y6" s="135"/>
      <c r="Z6" s="29"/>
      <c r="AA6" s="29"/>
    </row>
    <row r="7" spans="1:27" ht="12.75" customHeight="1" x14ac:dyDescent="0.2">
      <c r="A7" s="50" t="s">
        <v>92</v>
      </c>
      <c r="B7" s="181">
        <v>-38.5</v>
      </c>
      <c r="C7" s="181">
        <v>18.5</v>
      </c>
      <c r="D7" s="181">
        <v>-3.9</v>
      </c>
      <c r="E7" s="181">
        <v>-46.2</v>
      </c>
      <c r="F7" s="59"/>
      <c r="G7" s="181">
        <v>-20</v>
      </c>
      <c r="H7" s="181">
        <v>-23.9</v>
      </c>
      <c r="I7" s="181">
        <v>-70.099999999999994</v>
      </c>
      <c r="J7" s="181"/>
      <c r="K7" s="181">
        <v>37.057000000000002</v>
      </c>
      <c r="L7" s="181">
        <v>-4.0570000000000022</v>
      </c>
      <c r="M7" s="181">
        <v>6.7000000000000028</v>
      </c>
      <c r="N7" s="181">
        <v>-14.4</v>
      </c>
      <c r="O7" s="181"/>
      <c r="P7" s="65">
        <v>-0.69</v>
      </c>
      <c r="Q7" s="181"/>
      <c r="R7" s="181">
        <v>33</v>
      </c>
      <c r="S7" s="181">
        <v>39.700000000000003</v>
      </c>
      <c r="T7" s="181">
        <v>25.3</v>
      </c>
      <c r="U7" s="181"/>
      <c r="V7" s="65" t="s">
        <v>504</v>
      </c>
      <c r="W7" s="134"/>
      <c r="X7" s="135"/>
      <c r="Y7" s="135"/>
      <c r="Z7" s="29"/>
      <c r="AA7" s="29"/>
    </row>
    <row r="8" spans="1:27" ht="12.75" customHeight="1" x14ac:dyDescent="0.2">
      <c r="A8" s="50" t="s">
        <v>506</v>
      </c>
      <c r="B8" s="181">
        <v>19.899999999999999</v>
      </c>
      <c r="C8" s="181">
        <v>25</v>
      </c>
      <c r="D8" s="181">
        <v>42.7</v>
      </c>
      <c r="E8" s="181">
        <v>4.0999999999999996</v>
      </c>
      <c r="F8" s="59"/>
      <c r="G8" s="181">
        <v>44.9</v>
      </c>
      <c r="H8" s="181">
        <v>86.9</v>
      </c>
      <c r="I8" s="181">
        <v>79.900000000000006</v>
      </c>
      <c r="J8" s="181"/>
      <c r="K8" s="181">
        <v>24.988</v>
      </c>
      <c r="L8" s="181">
        <v>47.983000000000004</v>
      </c>
      <c r="M8" s="181">
        <v>11.9</v>
      </c>
      <c r="N8" s="181">
        <v>14.8</v>
      </c>
      <c r="O8" s="181"/>
      <c r="P8" s="65" t="s">
        <v>504</v>
      </c>
      <c r="Q8" s="181"/>
      <c r="R8" s="181">
        <v>72.971000000000004</v>
      </c>
      <c r="S8" s="181">
        <v>84.924999999999997</v>
      </c>
      <c r="T8" s="181">
        <v>99.7</v>
      </c>
      <c r="U8" s="181"/>
      <c r="V8" s="65">
        <v>0.09</v>
      </c>
      <c r="W8" s="134"/>
      <c r="X8" s="135"/>
      <c r="Y8" s="135"/>
      <c r="Z8" s="29"/>
      <c r="AA8" s="29"/>
    </row>
    <row r="9" spans="1:27" ht="12.75" customHeight="1" x14ac:dyDescent="0.2">
      <c r="A9" s="50" t="s">
        <v>88</v>
      </c>
      <c r="B9" s="181">
        <v>66</v>
      </c>
      <c r="C9" s="181">
        <v>65.400000000000006</v>
      </c>
      <c r="D9" s="181">
        <v>63</v>
      </c>
      <c r="E9" s="181">
        <v>62.4</v>
      </c>
      <c r="F9" s="59"/>
      <c r="G9" s="181">
        <v>131.4</v>
      </c>
      <c r="H9" s="181">
        <v>194.4</v>
      </c>
      <c r="I9" s="181">
        <v>256.8</v>
      </c>
      <c r="J9" s="181"/>
      <c r="K9" s="181">
        <v>59.3</v>
      </c>
      <c r="L9" s="181">
        <v>59.260000000000005</v>
      </c>
      <c r="M9" s="181">
        <v>67.139999999999986</v>
      </c>
      <c r="N9" s="181">
        <v>60.9</v>
      </c>
      <c r="O9" s="181"/>
      <c r="P9" s="65">
        <v>-0.02</v>
      </c>
      <c r="Q9" s="181"/>
      <c r="R9" s="181">
        <v>118.56</v>
      </c>
      <c r="S9" s="181">
        <v>185.7</v>
      </c>
      <c r="T9" s="181">
        <v>246.6</v>
      </c>
      <c r="U9" s="181"/>
      <c r="V9" s="65">
        <v>-0.04</v>
      </c>
      <c r="W9" s="134"/>
      <c r="X9" s="135"/>
      <c r="Y9" s="135"/>
      <c r="Z9" s="29"/>
      <c r="AA9" s="29"/>
    </row>
    <row r="10" spans="1:27" ht="12.75" customHeight="1" x14ac:dyDescent="0.2">
      <c r="A10" s="50" t="s">
        <v>95</v>
      </c>
      <c r="B10" s="181">
        <v>23.1</v>
      </c>
      <c r="C10" s="181">
        <v>22</v>
      </c>
      <c r="D10" s="181">
        <v>9</v>
      </c>
      <c r="E10" s="181">
        <v>13.3</v>
      </c>
      <c r="F10" s="59"/>
      <c r="G10" s="181">
        <v>45.1</v>
      </c>
      <c r="H10" s="181">
        <v>54.1</v>
      </c>
      <c r="I10" s="181">
        <v>67.400000000000006</v>
      </c>
      <c r="J10" s="181"/>
      <c r="K10" s="181">
        <v>11.891999999999999</v>
      </c>
      <c r="L10" s="182">
        <v>-51.9</v>
      </c>
      <c r="M10" s="182">
        <v>20.2</v>
      </c>
      <c r="N10" s="182">
        <v>6</v>
      </c>
      <c r="O10" s="181"/>
      <c r="P10" s="65">
        <v>-0.55000000000000004</v>
      </c>
      <c r="Q10" s="181"/>
      <c r="R10" s="181">
        <v>-39.954000000000001</v>
      </c>
      <c r="S10" s="181">
        <v>-19.832000000000001</v>
      </c>
      <c r="T10" s="181">
        <v>-13.8</v>
      </c>
      <c r="U10" s="181"/>
      <c r="V10" s="65" t="s">
        <v>504</v>
      </c>
      <c r="W10" s="134"/>
      <c r="X10" s="135"/>
      <c r="Y10" s="135"/>
      <c r="Z10" s="137"/>
      <c r="AA10" s="29"/>
    </row>
    <row r="11" spans="1:27" ht="12.75" customHeight="1" x14ac:dyDescent="0.2">
      <c r="A11" s="50" t="s">
        <v>167</v>
      </c>
      <c r="B11" s="64">
        <v>0</v>
      </c>
      <c r="C11" s="64">
        <v>7.3</v>
      </c>
      <c r="D11" s="64">
        <v>0</v>
      </c>
      <c r="E11" s="64">
        <v>0.1</v>
      </c>
      <c r="F11" s="68"/>
      <c r="G11" s="64">
        <v>7.3</v>
      </c>
      <c r="H11" s="64">
        <v>7.3</v>
      </c>
      <c r="I11" s="64">
        <v>7.4</v>
      </c>
      <c r="J11" s="64"/>
      <c r="K11" s="64">
        <v>0</v>
      </c>
      <c r="L11" s="64">
        <v>0</v>
      </c>
      <c r="M11" s="64">
        <v>30.847000000000001</v>
      </c>
      <c r="N11" s="64">
        <v>0</v>
      </c>
      <c r="O11" s="64"/>
      <c r="P11" s="65">
        <v>-1</v>
      </c>
      <c r="Q11" s="64"/>
      <c r="R11" s="64">
        <v>0</v>
      </c>
      <c r="S11" s="64">
        <v>30.847000000000001</v>
      </c>
      <c r="T11" s="64">
        <v>30.8</v>
      </c>
      <c r="U11" s="64"/>
      <c r="V11" s="65">
        <v>3.16</v>
      </c>
      <c r="W11" s="134"/>
      <c r="X11" s="135"/>
      <c r="Y11" s="135"/>
      <c r="Z11" s="29"/>
      <c r="AA11" s="29"/>
    </row>
    <row r="12" spans="1:27" ht="12.75" customHeight="1" x14ac:dyDescent="0.2">
      <c r="A12" s="57" t="s">
        <v>69</v>
      </c>
      <c r="B12" s="182">
        <v>-65.3</v>
      </c>
      <c r="C12" s="182">
        <v>-50.9</v>
      </c>
      <c r="D12" s="182">
        <v>-69.5</v>
      </c>
      <c r="E12" s="182">
        <v>-50.8</v>
      </c>
      <c r="F12" s="68"/>
      <c r="G12" s="182">
        <v>-116.2</v>
      </c>
      <c r="H12" s="182">
        <v>-185.7</v>
      </c>
      <c r="I12" s="182">
        <v>-236.5</v>
      </c>
      <c r="J12" s="182"/>
      <c r="K12" s="182">
        <v>-51.136000000000003</v>
      </c>
      <c r="L12" s="182">
        <v>-44.508000000000003</v>
      </c>
      <c r="M12" s="182">
        <v>-73.7</v>
      </c>
      <c r="N12" s="182">
        <v>-32.4</v>
      </c>
      <c r="O12" s="182"/>
      <c r="P12" s="244">
        <v>-0.36</v>
      </c>
      <c r="Q12" s="182"/>
      <c r="R12" s="182">
        <v>-95.644000000000005</v>
      </c>
      <c r="S12" s="182">
        <v>-169.25200000000001</v>
      </c>
      <c r="T12" s="182">
        <v>-201.7</v>
      </c>
      <c r="U12" s="182"/>
      <c r="V12" s="244">
        <v>-0.15</v>
      </c>
      <c r="W12" s="134"/>
      <c r="X12" s="135"/>
      <c r="Y12" s="135"/>
      <c r="Z12" s="29"/>
      <c r="AA12" s="29"/>
    </row>
    <row r="13" spans="1:27" ht="12.75" customHeight="1" x14ac:dyDescent="0.2">
      <c r="A13" s="57" t="s">
        <v>419</v>
      </c>
      <c r="B13" s="64">
        <v>0</v>
      </c>
      <c r="C13" s="64">
        <v>0</v>
      </c>
      <c r="D13" s="64">
        <v>-0.7</v>
      </c>
      <c r="E13" s="64">
        <v>-11.1</v>
      </c>
      <c r="F13" s="68"/>
      <c r="G13" s="64">
        <v>0</v>
      </c>
      <c r="H13" s="64">
        <v>-0.7</v>
      </c>
      <c r="I13" s="64">
        <v>-11.799999999999999</v>
      </c>
      <c r="J13" s="182"/>
      <c r="K13" s="182">
        <v>-77.617999999999995</v>
      </c>
      <c r="L13" s="64">
        <v>0</v>
      </c>
      <c r="M13" s="64">
        <v>0</v>
      </c>
      <c r="N13" s="64">
        <v>0</v>
      </c>
      <c r="O13" s="182"/>
      <c r="P13" s="65">
        <v>-1</v>
      </c>
      <c r="Q13" s="182"/>
      <c r="R13" s="182">
        <v>-77.622</v>
      </c>
      <c r="S13" s="182">
        <v>-77.622</v>
      </c>
      <c r="T13" s="182">
        <v>-77.599999999999994</v>
      </c>
      <c r="U13" s="182"/>
      <c r="V13" s="65">
        <v>5.58</v>
      </c>
      <c r="W13" s="134"/>
      <c r="X13" s="135"/>
      <c r="Y13" s="135"/>
      <c r="Z13" s="29"/>
      <c r="AA13" s="29"/>
    </row>
    <row r="14" spans="1:27" ht="4.5" customHeight="1" x14ac:dyDescent="0.2">
      <c r="B14" s="181"/>
      <c r="C14" s="181"/>
      <c r="D14" s="181"/>
      <c r="E14" s="181"/>
      <c r="F14" s="59"/>
      <c r="G14" s="181"/>
      <c r="H14" s="181"/>
      <c r="I14" s="181"/>
      <c r="J14" s="181"/>
      <c r="K14" s="181"/>
      <c r="L14" s="181"/>
      <c r="M14" s="181"/>
      <c r="N14" s="181"/>
      <c r="O14" s="181"/>
      <c r="P14" s="65"/>
      <c r="Q14" s="181"/>
      <c r="R14" s="181"/>
      <c r="S14" s="181"/>
      <c r="T14" s="181"/>
      <c r="U14" s="181"/>
      <c r="V14" s="65"/>
      <c r="W14" s="138"/>
      <c r="X14" s="29"/>
      <c r="Y14" s="29"/>
      <c r="Z14" s="29"/>
      <c r="AA14" s="29"/>
    </row>
    <row r="15" spans="1:27" s="50" customFormat="1" ht="12.75" customHeight="1" x14ac:dyDescent="0.2">
      <c r="A15" s="36" t="s">
        <v>175</v>
      </c>
      <c r="B15" s="177">
        <v>132.5</v>
      </c>
      <c r="C15" s="177">
        <v>184.8</v>
      </c>
      <c r="D15" s="177">
        <v>151.1</v>
      </c>
      <c r="E15" s="177">
        <v>103.2</v>
      </c>
      <c r="F15" s="98"/>
      <c r="G15" s="177">
        <v>317.3</v>
      </c>
      <c r="H15" s="177">
        <v>468.4</v>
      </c>
      <c r="I15" s="177">
        <v>571.6</v>
      </c>
      <c r="J15" s="177"/>
      <c r="K15" s="177">
        <v>136.9</v>
      </c>
      <c r="L15" s="177">
        <v>191.27200000000002</v>
      </c>
      <c r="M15" s="177">
        <v>170.14799999999997</v>
      </c>
      <c r="N15" s="177">
        <v>167.2</v>
      </c>
      <c r="O15" s="177"/>
      <c r="P15" s="37">
        <v>0.62</v>
      </c>
      <c r="Q15" s="177"/>
      <c r="R15" s="177">
        <v>328.17200000000003</v>
      </c>
      <c r="S15" s="177">
        <v>498.32</v>
      </c>
      <c r="T15" s="177">
        <v>665.5</v>
      </c>
      <c r="U15" s="177"/>
      <c r="V15" s="37">
        <v>0.16</v>
      </c>
      <c r="W15" s="134"/>
      <c r="X15" s="135"/>
      <c r="Y15" s="136"/>
      <c r="Z15" s="79"/>
      <c r="AA15" s="79"/>
    </row>
    <row r="16" spans="1:27" ht="12.75" customHeight="1" x14ac:dyDescent="0.2">
      <c r="B16" s="181"/>
      <c r="C16" s="181"/>
      <c r="D16" s="181"/>
      <c r="E16" s="181"/>
      <c r="F16" s="59"/>
      <c r="G16" s="181"/>
      <c r="H16" s="181"/>
      <c r="I16" s="181"/>
      <c r="J16" s="181"/>
      <c r="K16" s="181"/>
      <c r="L16" s="181"/>
      <c r="M16" s="181"/>
      <c r="N16" s="181"/>
      <c r="O16" s="181"/>
      <c r="P16" s="65"/>
      <c r="Q16" s="181"/>
      <c r="R16" s="181"/>
      <c r="S16" s="181"/>
      <c r="T16" s="181"/>
      <c r="U16" s="181"/>
      <c r="V16" s="65"/>
      <c r="W16" s="138"/>
      <c r="X16" s="29"/>
      <c r="Y16" s="29"/>
      <c r="Z16" s="29"/>
      <c r="AA16" s="29"/>
    </row>
    <row r="17" spans="1:27" ht="12.75" customHeight="1" x14ac:dyDescent="0.2">
      <c r="A17" s="53" t="s">
        <v>176</v>
      </c>
      <c r="B17" s="181"/>
      <c r="C17" s="181"/>
      <c r="D17" s="181"/>
      <c r="E17" s="181"/>
      <c r="F17" s="59"/>
      <c r="G17" s="181"/>
      <c r="H17" s="181"/>
      <c r="I17" s="181"/>
      <c r="J17" s="181"/>
      <c r="K17" s="181"/>
      <c r="L17" s="181"/>
      <c r="M17" s="181"/>
      <c r="N17" s="181"/>
      <c r="O17" s="181"/>
      <c r="P17" s="65"/>
      <c r="Q17" s="181"/>
      <c r="R17" s="181"/>
      <c r="S17" s="181"/>
      <c r="T17" s="181"/>
      <c r="U17" s="181"/>
      <c r="V17" s="65"/>
      <c r="W17" s="138"/>
      <c r="X17" s="29"/>
      <c r="Y17" s="29"/>
      <c r="Z17" s="29"/>
      <c r="AA17" s="29"/>
    </row>
    <row r="18" spans="1:27" s="50" customFormat="1" ht="12.75" customHeight="1" x14ac:dyDescent="0.2">
      <c r="A18" s="54" t="s">
        <v>93</v>
      </c>
      <c r="B18" s="181">
        <v>-65.099999999999994</v>
      </c>
      <c r="C18" s="181">
        <v>-43.9</v>
      </c>
      <c r="D18" s="181">
        <v>-50.8</v>
      </c>
      <c r="E18" s="181">
        <v>-51.1</v>
      </c>
      <c r="F18" s="59"/>
      <c r="G18" s="181">
        <v>-109</v>
      </c>
      <c r="H18" s="181">
        <v>-159.80000000000001</v>
      </c>
      <c r="I18" s="181">
        <v>-210.88399999999999</v>
      </c>
      <c r="J18" s="181"/>
      <c r="K18" s="181">
        <v>-68.337999999999994</v>
      </c>
      <c r="L18" s="182">
        <v>-48.762</v>
      </c>
      <c r="M18" s="182">
        <v>-47.093999999999994</v>
      </c>
      <c r="N18" s="182">
        <v>-81.8</v>
      </c>
      <c r="O18" s="181"/>
      <c r="P18" s="65">
        <v>0.6</v>
      </c>
      <c r="Q18" s="181"/>
      <c r="R18" s="181">
        <v>-117.1</v>
      </c>
      <c r="S18" s="181">
        <v>-164.19399999999999</v>
      </c>
      <c r="T18" s="181">
        <v>-246</v>
      </c>
      <c r="U18" s="181"/>
      <c r="V18" s="65">
        <v>0.17</v>
      </c>
      <c r="W18" s="134"/>
      <c r="X18" s="135"/>
      <c r="Y18" s="135"/>
      <c r="Z18" s="79"/>
      <c r="AA18" s="79"/>
    </row>
    <row r="19" spans="1:27" s="50" customFormat="1" ht="12.75" customHeight="1" x14ac:dyDescent="0.2">
      <c r="A19" s="50" t="s">
        <v>169</v>
      </c>
      <c r="B19" s="181">
        <v>-36.863</v>
      </c>
      <c r="C19" s="181">
        <v>-14.115000000000002</v>
      </c>
      <c r="D19" s="181">
        <v>-37.805</v>
      </c>
      <c r="E19" s="181">
        <v>-22.105999999999995</v>
      </c>
      <c r="F19" s="59"/>
      <c r="G19" s="181">
        <v>-50.978000000000002</v>
      </c>
      <c r="H19" s="181">
        <v>-88.783000000000001</v>
      </c>
      <c r="I19" s="181">
        <v>-110.889</v>
      </c>
      <c r="J19" s="181"/>
      <c r="K19" s="181">
        <v>-41.148000000000003</v>
      </c>
      <c r="L19" s="181">
        <v>-20.177999999999997</v>
      </c>
      <c r="M19" s="181">
        <v>-40.9</v>
      </c>
      <c r="N19" s="181">
        <v>-30.8</v>
      </c>
      <c r="O19" s="181"/>
      <c r="P19" s="65">
        <v>0.39</v>
      </c>
      <c r="Q19" s="181"/>
      <c r="R19" s="181">
        <v>-61.326000000000001</v>
      </c>
      <c r="S19" s="181">
        <v>-102.17</v>
      </c>
      <c r="T19" s="181">
        <v>-133</v>
      </c>
      <c r="U19" s="181"/>
      <c r="V19" s="65">
        <v>0.2</v>
      </c>
      <c r="W19" s="134"/>
      <c r="X19" s="135"/>
      <c r="Y19" s="135"/>
      <c r="Z19" s="79"/>
      <c r="AA19" s="79"/>
    </row>
    <row r="20" spans="1:27" s="50" customFormat="1" ht="12.75" customHeight="1" x14ac:dyDescent="0.2">
      <c r="A20" s="50" t="s">
        <v>445</v>
      </c>
      <c r="B20" s="64">
        <v>0</v>
      </c>
      <c r="C20" s="64">
        <v>0</v>
      </c>
      <c r="D20" s="64">
        <v>0</v>
      </c>
      <c r="E20" s="64">
        <v>0</v>
      </c>
      <c r="F20" s="59"/>
      <c r="G20" s="64">
        <v>0</v>
      </c>
      <c r="H20" s="64">
        <v>0</v>
      </c>
      <c r="I20" s="64">
        <v>0</v>
      </c>
      <c r="J20" s="64"/>
      <c r="K20" s="181">
        <v>-59.189</v>
      </c>
      <c r="L20" s="181">
        <v>-0.62899999999999778</v>
      </c>
      <c r="M20" s="181">
        <v>0.21099999999999852</v>
      </c>
      <c r="N20" s="181">
        <v>2.4</v>
      </c>
      <c r="O20" s="181"/>
      <c r="P20" s="65" t="s">
        <v>512</v>
      </c>
      <c r="Q20" s="181"/>
      <c r="R20" s="181">
        <v>-59.817999999999998</v>
      </c>
      <c r="S20" s="181">
        <v>-59.606999999999999</v>
      </c>
      <c r="T20" s="181">
        <v>-57.2</v>
      </c>
      <c r="U20" s="181"/>
      <c r="V20" s="65" t="s">
        <v>512</v>
      </c>
      <c r="W20" s="134"/>
      <c r="X20" s="135"/>
      <c r="Y20" s="135"/>
      <c r="Z20" s="79"/>
      <c r="AA20" s="79"/>
    </row>
    <row r="21" spans="1:27" s="50" customFormat="1" ht="12.75" customHeight="1" x14ac:dyDescent="0.2">
      <c r="A21" s="50" t="s">
        <v>173</v>
      </c>
      <c r="B21" s="181">
        <v>1.087</v>
      </c>
      <c r="C21" s="181">
        <v>1.4059999999999999</v>
      </c>
      <c r="D21" s="64">
        <v>0</v>
      </c>
      <c r="E21" s="64">
        <v>0.70199999999999996</v>
      </c>
      <c r="F21" s="59"/>
      <c r="G21" s="181">
        <v>2.4929999999999999</v>
      </c>
      <c r="H21" s="181">
        <v>2.5350000000000001</v>
      </c>
      <c r="I21" s="181">
        <v>3.2370000000000001</v>
      </c>
      <c r="J21" s="181"/>
      <c r="K21" s="181">
        <v>1.1259999999999999</v>
      </c>
      <c r="L21" s="181">
        <v>0.79400000000000004</v>
      </c>
      <c r="M21" s="181">
        <v>0.48</v>
      </c>
      <c r="N21" s="181">
        <v>0.7</v>
      </c>
      <c r="O21" s="181"/>
      <c r="P21" s="65">
        <v>0</v>
      </c>
      <c r="Q21" s="181"/>
      <c r="R21" s="181">
        <v>1.92</v>
      </c>
      <c r="S21" s="181">
        <v>2.4</v>
      </c>
      <c r="T21" s="181">
        <v>3.1</v>
      </c>
      <c r="U21" s="181"/>
      <c r="V21" s="65">
        <v>-0.03</v>
      </c>
      <c r="W21" s="134"/>
      <c r="X21" s="135"/>
      <c r="Y21" s="135"/>
      <c r="Z21" s="137"/>
      <c r="AA21" s="79"/>
    </row>
    <row r="22" spans="1:27" s="50" customFormat="1" ht="12.75" customHeight="1" x14ac:dyDescent="0.2">
      <c r="A22" s="50" t="s">
        <v>224</v>
      </c>
      <c r="B22" s="181">
        <v>-5.4969999999999999</v>
      </c>
      <c r="C22" s="181">
        <v>-1.6180000000000003</v>
      </c>
      <c r="D22" s="181">
        <v>-1.6999999999999993</v>
      </c>
      <c r="E22" s="181">
        <v>-2.4860000000000007</v>
      </c>
      <c r="F22" s="59"/>
      <c r="G22" s="181">
        <v>-7.1150000000000002</v>
      </c>
      <c r="H22" s="181">
        <v>-8.8149999999999995</v>
      </c>
      <c r="I22" s="181">
        <v>-11.301</v>
      </c>
      <c r="J22" s="181"/>
      <c r="K22" s="359">
        <v>0</v>
      </c>
      <c r="L22" s="359">
        <v>0</v>
      </c>
      <c r="M22" s="359">
        <v>-2.0550000000000002</v>
      </c>
      <c r="N22" s="359">
        <v>-1.7</v>
      </c>
      <c r="O22" s="359"/>
      <c r="P22" s="65">
        <v>-0.32</v>
      </c>
      <c r="Q22" s="359"/>
      <c r="R22" s="359">
        <v>0</v>
      </c>
      <c r="S22" s="359">
        <v>-2.0550000000000002</v>
      </c>
      <c r="T22" s="359">
        <v>-3.8</v>
      </c>
      <c r="U22" s="359"/>
      <c r="V22" s="65">
        <v>-0.66</v>
      </c>
      <c r="W22" s="134"/>
      <c r="X22" s="135"/>
      <c r="Y22" s="135"/>
      <c r="Z22" s="79"/>
      <c r="AA22" s="79"/>
    </row>
    <row r="23" spans="1:27" s="50" customFormat="1" ht="12.75" customHeight="1" x14ac:dyDescent="0.2">
      <c r="A23" s="117" t="s">
        <v>225</v>
      </c>
      <c r="B23" s="181">
        <v>5.4969999999999999</v>
      </c>
      <c r="C23" s="181">
        <v>1.6180000000000003</v>
      </c>
      <c r="D23" s="181">
        <v>1.6999999999999993</v>
      </c>
      <c r="E23" s="181">
        <v>2.4860000000000007</v>
      </c>
      <c r="F23" s="59"/>
      <c r="G23" s="181">
        <v>7.1150000000000002</v>
      </c>
      <c r="H23" s="181">
        <v>8.8149999999999995</v>
      </c>
      <c r="I23" s="181">
        <v>11.301</v>
      </c>
      <c r="J23" s="181"/>
      <c r="K23" s="359">
        <v>0</v>
      </c>
      <c r="L23" s="359">
        <v>0</v>
      </c>
      <c r="M23" s="359">
        <v>2.0550000000000002</v>
      </c>
      <c r="N23" s="359">
        <v>1.7</v>
      </c>
      <c r="O23" s="359"/>
      <c r="P23" s="65">
        <v>-0.32</v>
      </c>
      <c r="Q23" s="359"/>
      <c r="R23" s="359">
        <v>0</v>
      </c>
      <c r="S23" s="359">
        <v>2.0550000000000002</v>
      </c>
      <c r="T23" s="359">
        <v>3.8</v>
      </c>
      <c r="U23" s="359"/>
      <c r="V23" s="65">
        <v>-0.66</v>
      </c>
      <c r="W23" s="134"/>
      <c r="X23" s="135"/>
      <c r="Y23" s="135"/>
      <c r="Z23" s="79"/>
      <c r="AA23" s="79"/>
    </row>
    <row r="24" spans="1:27" s="50" customFormat="1" ht="4.5" customHeight="1" x14ac:dyDescent="0.2">
      <c r="A24" s="54"/>
      <c r="B24" s="181"/>
      <c r="C24" s="181"/>
      <c r="D24" s="181"/>
      <c r="E24" s="181"/>
      <c r="F24" s="59"/>
      <c r="G24" s="181"/>
      <c r="H24" s="181"/>
      <c r="I24" s="181"/>
      <c r="J24" s="181"/>
      <c r="K24" s="181"/>
      <c r="L24" s="181"/>
      <c r="M24" s="181"/>
      <c r="N24" s="181"/>
      <c r="O24" s="181"/>
      <c r="P24" s="65"/>
      <c r="Q24" s="181"/>
      <c r="R24" s="181"/>
      <c r="S24" s="181"/>
      <c r="T24" s="181"/>
      <c r="U24" s="181"/>
      <c r="V24" s="65"/>
      <c r="W24" s="134"/>
      <c r="X24" s="135"/>
      <c r="Y24" s="135"/>
      <c r="Z24" s="79"/>
      <c r="AA24" s="79"/>
    </row>
    <row r="25" spans="1:27" s="50" customFormat="1" ht="12.75" customHeight="1" x14ac:dyDescent="0.2">
      <c r="A25" s="36" t="s">
        <v>94</v>
      </c>
      <c r="B25" s="177">
        <v>-100.87599999999999</v>
      </c>
      <c r="C25" s="177">
        <v>-56.609000000000002</v>
      </c>
      <c r="D25" s="177">
        <v>-88.60499999999999</v>
      </c>
      <c r="E25" s="177">
        <v>-72.503999999999991</v>
      </c>
      <c r="F25" s="98"/>
      <c r="G25" s="177">
        <v>-157.48500000000001</v>
      </c>
      <c r="H25" s="177">
        <v>-246.1</v>
      </c>
      <c r="I25" s="177">
        <v>-318.59500000000003</v>
      </c>
      <c r="J25" s="177"/>
      <c r="K25" s="177">
        <v>-167.54900000000001</v>
      </c>
      <c r="L25" s="177">
        <v>-68.774999999999991</v>
      </c>
      <c r="M25" s="177">
        <v>-87.3</v>
      </c>
      <c r="N25" s="177">
        <v>-109.5</v>
      </c>
      <c r="O25" s="177"/>
      <c r="P25" s="37">
        <v>0.51</v>
      </c>
      <c r="Q25" s="177"/>
      <c r="R25" s="177">
        <v>-236.32400000000001</v>
      </c>
      <c r="S25" s="177">
        <v>-323.57100000000003</v>
      </c>
      <c r="T25" s="177">
        <v>-433.1</v>
      </c>
      <c r="U25" s="177"/>
      <c r="V25" s="37">
        <v>0.36</v>
      </c>
      <c r="W25" s="134"/>
      <c r="X25" s="135"/>
      <c r="Y25" s="135"/>
      <c r="Z25" s="79"/>
      <c r="AA25" s="79"/>
    </row>
    <row r="26" spans="1:27" ht="12.75" customHeight="1" x14ac:dyDescent="0.2">
      <c r="B26" s="181"/>
      <c r="C26" s="181"/>
      <c r="D26" s="181"/>
      <c r="E26" s="181"/>
      <c r="F26" s="59"/>
      <c r="G26" s="181"/>
      <c r="H26" s="181"/>
      <c r="I26" s="181"/>
      <c r="J26" s="181"/>
      <c r="K26" s="181"/>
      <c r="L26" s="181"/>
      <c r="M26" s="181"/>
      <c r="N26" s="181"/>
      <c r="O26" s="181"/>
      <c r="P26" s="65"/>
      <c r="Q26" s="181"/>
      <c r="R26" s="181"/>
      <c r="S26" s="181"/>
      <c r="T26" s="181"/>
      <c r="U26" s="181"/>
      <c r="V26" s="65"/>
      <c r="W26" s="138"/>
      <c r="X26" s="29"/>
      <c r="Y26" s="29"/>
      <c r="Z26" s="29"/>
      <c r="AA26" s="29"/>
    </row>
    <row r="27" spans="1:27" ht="12.75" customHeight="1" x14ac:dyDescent="0.2">
      <c r="A27" s="53" t="s">
        <v>177</v>
      </c>
      <c r="B27" s="181"/>
      <c r="C27" s="181"/>
      <c r="D27" s="181"/>
      <c r="E27" s="181"/>
      <c r="F27" s="59"/>
      <c r="G27" s="181"/>
      <c r="H27" s="181"/>
      <c r="I27" s="181"/>
      <c r="J27" s="181"/>
      <c r="K27" s="181"/>
      <c r="L27" s="181"/>
      <c r="M27" s="181"/>
      <c r="N27" s="181"/>
      <c r="O27" s="181"/>
      <c r="P27" s="65"/>
      <c r="Q27" s="181"/>
      <c r="R27" s="181"/>
      <c r="S27" s="181"/>
      <c r="T27" s="181"/>
      <c r="U27" s="181"/>
      <c r="V27" s="65"/>
      <c r="W27" s="138"/>
      <c r="X27" s="29"/>
      <c r="Y27" s="29"/>
      <c r="Z27" s="29"/>
      <c r="AA27" s="29"/>
    </row>
    <row r="28" spans="1:27" ht="12.75" customHeight="1" x14ac:dyDescent="0.2">
      <c r="A28" s="50" t="s">
        <v>157</v>
      </c>
      <c r="B28" s="64">
        <v>0</v>
      </c>
      <c r="C28" s="64">
        <v>-147.672</v>
      </c>
      <c r="D28" s="64">
        <v>0</v>
      </c>
      <c r="E28" s="64">
        <v>-7.4000000000000057</v>
      </c>
      <c r="F28" s="68"/>
      <c r="G28" s="78">
        <v>-147.672</v>
      </c>
      <c r="H28" s="78">
        <v>-147.673</v>
      </c>
      <c r="I28" s="78">
        <v>-155.07300000000001</v>
      </c>
      <c r="J28" s="78"/>
      <c r="K28" s="360">
        <v>0</v>
      </c>
      <c r="L28" s="360">
        <v>0</v>
      </c>
      <c r="M28" s="360">
        <v>30</v>
      </c>
      <c r="N28" s="360">
        <v>5.3</v>
      </c>
      <c r="O28" s="360"/>
      <c r="P28" s="376">
        <f>N28/E28-1</f>
        <v>-1.7162162162162158</v>
      </c>
      <c r="Q28" s="360"/>
      <c r="R28" s="360">
        <v>0</v>
      </c>
      <c r="S28" s="360">
        <v>30</v>
      </c>
      <c r="T28" s="360">
        <v>35.299999999999997</v>
      </c>
      <c r="U28" s="360"/>
      <c r="V28" s="118">
        <v>-1.2275950999355254</v>
      </c>
      <c r="W28" s="134"/>
      <c r="X28" s="135"/>
      <c r="Y28" s="135"/>
      <c r="Z28" s="29"/>
      <c r="AA28" s="29"/>
    </row>
    <row r="29" spans="1:27" ht="12.75" customHeight="1" x14ac:dyDescent="0.2">
      <c r="A29" s="79" t="s">
        <v>223</v>
      </c>
      <c r="B29" s="64">
        <v>0</v>
      </c>
      <c r="C29" s="64">
        <v>0</v>
      </c>
      <c r="D29" s="64">
        <v>0</v>
      </c>
      <c r="E29" s="64">
        <v>0</v>
      </c>
      <c r="F29" s="68"/>
      <c r="G29" s="78">
        <v>0</v>
      </c>
      <c r="H29" s="78">
        <v>0</v>
      </c>
      <c r="I29" s="78">
        <v>0</v>
      </c>
      <c r="J29" s="78"/>
      <c r="K29" s="360">
        <v>0</v>
      </c>
      <c r="L29" s="360">
        <v>0</v>
      </c>
      <c r="M29" s="360">
        <v>0</v>
      </c>
      <c r="N29" s="360">
        <v>0</v>
      </c>
      <c r="O29" s="360"/>
      <c r="P29" s="376" t="s">
        <v>503</v>
      </c>
      <c r="Q29" s="360"/>
      <c r="R29" s="360">
        <v>0</v>
      </c>
      <c r="S29" s="360">
        <v>0</v>
      </c>
      <c r="T29" s="360">
        <v>0</v>
      </c>
      <c r="U29" s="360"/>
      <c r="V29" s="376" t="s">
        <v>503</v>
      </c>
      <c r="W29" s="134"/>
      <c r="X29" s="135"/>
      <c r="Y29" s="135"/>
      <c r="Z29" s="29"/>
      <c r="AA29" s="29"/>
    </row>
    <row r="30" spans="1:27" ht="12.75" customHeight="1" x14ac:dyDescent="0.2">
      <c r="A30" s="79" t="s">
        <v>369</v>
      </c>
      <c r="B30" s="182">
        <v>-22.972000000000001</v>
      </c>
      <c r="C30" s="182">
        <v>-10.933</v>
      </c>
      <c r="D30" s="182">
        <v>1.2049999999999983</v>
      </c>
      <c r="E30" s="182">
        <v>10.199999999999999</v>
      </c>
      <c r="F30" s="68"/>
      <c r="G30" s="182">
        <v>-33.905000000000001</v>
      </c>
      <c r="H30" s="182">
        <v>-32.700000000000003</v>
      </c>
      <c r="I30" s="182">
        <v>-22.562000000000001</v>
      </c>
      <c r="J30" s="182"/>
      <c r="K30" s="182">
        <v>-25</v>
      </c>
      <c r="L30" s="182">
        <v>-13.493000000000002</v>
      </c>
      <c r="M30" s="182">
        <v>-9.9069999999999965</v>
      </c>
      <c r="N30" s="182">
        <v>0.4</v>
      </c>
      <c r="O30" s="182"/>
      <c r="P30" s="118">
        <v>-0.96078431372549022</v>
      </c>
      <c r="Q30" s="182"/>
      <c r="R30" s="182">
        <v>-38.493000000000002</v>
      </c>
      <c r="S30" s="182">
        <v>-48.4</v>
      </c>
      <c r="T30" s="182">
        <v>-48</v>
      </c>
      <c r="U30" s="182"/>
      <c r="V30" s="243">
        <v>1.1238938053097343</v>
      </c>
      <c r="W30" s="134"/>
      <c r="X30" s="135"/>
      <c r="Y30" s="135"/>
      <c r="Z30" s="29"/>
      <c r="AA30" s="29"/>
    </row>
    <row r="31" spans="1:27" ht="12.75" customHeight="1" x14ac:dyDescent="0.2">
      <c r="A31" s="79" t="s">
        <v>226</v>
      </c>
      <c r="B31" s="183">
        <v>-6.6</v>
      </c>
      <c r="C31" s="183">
        <v>-3.8000000000000007</v>
      </c>
      <c r="D31" s="183">
        <v>-7.900999999999998</v>
      </c>
      <c r="E31" s="183">
        <v>-82.1</v>
      </c>
      <c r="F31" s="68"/>
      <c r="G31" s="183">
        <v>-10.4</v>
      </c>
      <c r="H31" s="183">
        <v>-18.300999999999998</v>
      </c>
      <c r="I31" s="183">
        <v>-100.3</v>
      </c>
      <c r="J31" s="183"/>
      <c r="K31" s="183">
        <v>-4.5</v>
      </c>
      <c r="L31" s="183">
        <v>-6.0839999999999996</v>
      </c>
      <c r="M31" s="183">
        <v>-38.616</v>
      </c>
      <c r="N31" s="183">
        <v>-82.3</v>
      </c>
      <c r="O31" s="183"/>
      <c r="P31" s="243">
        <v>2.4360535931791105E-3</v>
      </c>
      <c r="Q31" s="183"/>
      <c r="R31" s="183">
        <v>-10.584</v>
      </c>
      <c r="S31" s="183">
        <v>-49.2</v>
      </c>
      <c r="T31" s="183">
        <v>-131.5</v>
      </c>
      <c r="U31" s="183"/>
      <c r="V31" s="243">
        <v>0.31106679960119643</v>
      </c>
      <c r="W31" s="134"/>
      <c r="X31" s="135"/>
      <c r="Y31" s="135"/>
      <c r="Z31" s="29"/>
      <c r="AA31" s="29"/>
    </row>
    <row r="32" spans="1:27" ht="4.5" customHeight="1" x14ac:dyDescent="0.2">
      <c r="B32" s="180"/>
      <c r="C32" s="180"/>
      <c r="D32" s="180"/>
      <c r="E32" s="180"/>
      <c r="G32" s="180"/>
      <c r="H32" s="180"/>
      <c r="I32" s="180"/>
      <c r="J32" s="180"/>
      <c r="K32" s="180"/>
      <c r="L32" s="180"/>
      <c r="M32" s="180"/>
      <c r="N32" s="180"/>
      <c r="O32" s="180"/>
      <c r="P32" s="208"/>
      <c r="Q32" s="180"/>
      <c r="R32" s="180"/>
      <c r="S32" s="180"/>
      <c r="T32" s="180"/>
      <c r="U32" s="180"/>
      <c r="V32" s="208"/>
      <c r="W32" s="138"/>
      <c r="X32" s="29"/>
      <c r="Y32" s="29"/>
      <c r="Z32" s="29"/>
      <c r="AA32" s="29"/>
    </row>
    <row r="33" spans="1:27" s="50" customFormat="1" ht="12.75" customHeight="1" x14ac:dyDescent="0.2">
      <c r="A33" s="36" t="s">
        <v>568</v>
      </c>
      <c r="B33" s="177">
        <v>-29.571999999999999</v>
      </c>
      <c r="C33" s="177">
        <v>-162.38399999999999</v>
      </c>
      <c r="D33" s="177">
        <v>-6.7</v>
      </c>
      <c r="E33" s="177">
        <v>-79.307999999999964</v>
      </c>
      <c r="F33" s="98"/>
      <c r="G33" s="177">
        <v>-191.95599999999999</v>
      </c>
      <c r="H33" s="177">
        <v>-198.72900000000001</v>
      </c>
      <c r="I33" s="177">
        <v>-278.03699999999998</v>
      </c>
      <c r="J33" s="177"/>
      <c r="K33" s="177">
        <v>-29.5</v>
      </c>
      <c r="L33" s="177">
        <v>-19.576999999999998</v>
      </c>
      <c r="M33" s="177">
        <v>-18.521000000000001</v>
      </c>
      <c r="N33" s="177">
        <v>-76.599999999999994</v>
      </c>
      <c r="O33" s="177"/>
      <c r="P33" s="37">
        <v>-0.03</v>
      </c>
      <c r="Q33" s="177"/>
      <c r="R33" s="177">
        <v>-49.076999999999998</v>
      </c>
      <c r="S33" s="177">
        <v>-67.597999999999999</v>
      </c>
      <c r="T33" s="177">
        <v>-144.19999999999999</v>
      </c>
      <c r="U33" s="177"/>
      <c r="V33" s="37">
        <v>-0.48</v>
      </c>
      <c r="W33" s="134"/>
      <c r="X33" s="135"/>
      <c r="Y33" s="135"/>
      <c r="Z33" s="79"/>
      <c r="AA33" s="79"/>
    </row>
    <row r="34" spans="1:27" ht="12.75" customHeight="1" x14ac:dyDescent="0.2">
      <c r="B34" s="180"/>
      <c r="C34" s="180"/>
      <c r="D34" s="180"/>
      <c r="E34" s="180"/>
      <c r="G34" s="180"/>
      <c r="H34" s="180"/>
      <c r="I34" s="180"/>
      <c r="J34" s="180"/>
      <c r="K34" s="180"/>
      <c r="L34" s="180"/>
      <c r="M34" s="180"/>
      <c r="N34" s="180"/>
      <c r="O34" s="180"/>
      <c r="P34" s="208"/>
      <c r="Q34" s="180"/>
      <c r="R34" s="180"/>
      <c r="S34" s="180"/>
      <c r="T34" s="180"/>
      <c r="U34" s="180"/>
      <c r="V34" s="208"/>
      <c r="W34" s="138"/>
      <c r="X34" s="29"/>
      <c r="Y34" s="29"/>
      <c r="Z34" s="29"/>
      <c r="AA34" s="29"/>
    </row>
    <row r="35" spans="1:27" ht="12.75" customHeight="1" x14ac:dyDescent="0.2">
      <c r="A35" s="66" t="s">
        <v>91</v>
      </c>
      <c r="B35" s="180"/>
      <c r="C35" s="180"/>
      <c r="D35" s="180"/>
      <c r="E35" s="180"/>
      <c r="G35" s="180"/>
      <c r="H35" s="180"/>
      <c r="I35" s="180"/>
      <c r="J35" s="180"/>
      <c r="K35" s="180"/>
      <c r="L35" s="180"/>
      <c r="M35" s="180"/>
      <c r="N35" s="180"/>
      <c r="O35" s="180"/>
      <c r="P35" s="208"/>
      <c r="Q35" s="180"/>
      <c r="R35" s="180"/>
      <c r="S35" s="180"/>
      <c r="T35" s="180"/>
      <c r="U35" s="180"/>
      <c r="V35" s="208"/>
      <c r="W35" s="138"/>
      <c r="X35" s="29"/>
      <c r="Y35" s="29"/>
      <c r="Z35" s="29"/>
      <c r="AA35" s="29"/>
    </row>
    <row r="36" spans="1:27" ht="12.75" customHeight="1" x14ac:dyDescent="0.2">
      <c r="A36" s="57" t="s">
        <v>70</v>
      </c>
      <c r="B36" s="180">
        <v>214.10300000000001</v>
      </c>
      <c r="C36" s="180">
        <v>216.10300000000001</v>
      </c>
      <c r="D36" s="64">
        <v>181.941</v>
      </c>
      <c r="E36" s="64">
        <v>237.74600000000001</v>
      </c>
      <c r="G36" s="180">
        <v>214.10300000000001</v>
      </c>
      <c r="H36" s="180">
        <v>214.10300000000001</v>
      </c>
      <c r="I36" s="180">
        <v>214.10300000000001</v>
      </c>
      <c r="J36" s="180"/>
      <c r="K36" s="180">
        <v>189.07599999999999</v>
      </c>
      <c r="L36" s="180">
        <v>129.024</v>
      </c>
      <c r="M36" s="180">
        <v>231.90033600000001</v>
      </c>
      <c r="N36" s="180">
        <v>296.2</v>
      </c>
      <c r="O36" s="180"/>
      <c r="P36" s="208">
        <v>0.25</v>
      </c>
      <c r="Q36" s="180"/>
      <c r="R36" s="180">
        <v>189.07599999999999</v>
      </c>
      <c r="S36" s="180">
        <v>189.07599999999999</v>
      </c>
      <c r="T36" s="180">
        <v>189.1</v>
      </c>
      <c r="U36" s="180"/>
      <c r="V36" s="208">
        <v>-0.12</v>
      </c>
      <c r="W36" s="134"/>
      <c r="X36" s="135"/>
      <c r="Y36" s="135"/>
      <c r="Z36" s="29"/>
      <c r="AA36" s="29"/>
    </row>
    <row r="37" spans="1:27" ht="12.75" customHeight="1" x14ac:dyDescent="0.2">
      <c r="A37" s="57" t="s">
        <v>71</v>
      </c>
      <c r="B37" s="180">
        <v>216.10300000000001</v>
      </c>
      <c r="C37" s="180">
        <v>181.941</v>
      </c>
      <c r="D37" s="180">
        <v>237.74600000000001</v>
      </c>
      <c r="E37" s="180">
        <v>189.07599999999999</v>
      </c>
      <c r="G37" s="180">
        <v>181.941</v>
      </c>
      <c r="H37" s="180">
        <v>237.733</v>
      </c>
      <c r="I37" s="180">
        <v>189.07599999999999</v>
      </c>
      <c r="J37" s="180"/>
      <c r="K37" s="180">
        <v>129.024</v>
      </c>
      <c r="L37" s="180">
        <v>231.90033600000001</v>
      </c>
      <c r="M37" s="180">
        <v>296.21233599999999</v>
      </c>
      <c r="N37" s="180">
        <v>277.3</v>
      </c>
      <c r="O37" s="180"/>
      <c r="P37" s="208">
        <v>0.47</v>
      </c>
      <c r="Q37" s="180"/>
      <c r="R37" s="180">
        <v>231.90033600000001</v>
      </c>
      <c r="S37" s="180">
        <v>296.15899999999999</v>
      </c>
      <c r="T37" s="180">
        <v>277.3</v>
      </c>
      <c r="U37" s="180"/>
      <c r="V37" s="208">
        <v>0.47</v>
      </c>
      <c r="W37" s="134"/>
      <c r="X37" s="135"/>
      <c r="Y37" s="135"/>
      <c r="Z37" s="29"/>
      <c r="AA37" s="29"/>
    </row>
    <row r="38" spans="1:27" ht="4.5" customHeight="1" x14ac:dyDescent="0.2">
      <c r="B38" s="180"/>
      <c r="C38" s="180"/>
      <c r="D38" s="180"/>
      <c r="E38" s="180"/>
      <c r="G38" s="180"/>
      <c r="H38" s="180"/>
      <c r="I38" s="180"/>
      <c r="J38" s="180"/>
      <c r="K38" s="180"/>
      <c r="L38" s="180"/>
      <c r="M38" s="180"/>
      <c r="N38" s="180"/>
      <c r="O38" s="180"/>
      <c r="P38" s="208"/>
      <c r="Q38" s="180"/>
      <c r="R38" s="180"/>
      <c r="S38" s="180"/>
      <c r="T38" s="180"/>
      <c r="U38" s="180"/>
      <c r="V38" s="208"/>
      <c r="W38" s="138"/>
      <c r="X38" s="29"/>
      <c r="Y38" s="29"/>
      <c r="Z38" s="29"/>
      <c r="AA38" s="29"/>
    </row>
    <row r="39" spans="1:27" s="50" customFormat="1" ht="12.75" customHeight="1" x14ac:dyDescent="0.2">
      <c r="A39" s="36" t="s">
        <v>72</v>
      </c>
      <c r="B39" s="177">
        <v>2</v>
      </c>
      <c r="C39" s="177">
        <v>-34.161999999999999</v>
      </c>
      <c r="D39" s="177">
        <v>55.805</v>
      </c>
      <c r="E39" s="177">
        <v>-48.6</v>
      </c>
      <c r="F39" s="98"/>
      <c r="G39" s="177">
        <v>-32.161999999999999</v>
      </c>
      <c r="H39" s="177">
        <v>23.643000000000001</v>
      </c>
      <c r="I39" s="177">
        <v>-25.027000000000001</v>
      </c>
      <c r="J39" s="177"/>
      <c r="K39" s="177">
        <v>-60.149000000000001</v>
      </c>
      <c r="L39" s="177">
        <f>L37-L36</f>
        <v>102.87633600000001</v>
      </c>
      <c r="M39" s="177">
        <v>64.311999999999998</v>
      </c>
      <c r="N39" s="177">
        <v>-18.899999999999999</v>
      </c>
      <c r="O39" s="177"/>
      <c r="P39" s="37">
        <v>-0.61</v>
      </c>
      <c r="Q39" s="177"/>
      <c r="R39" s="177">
        <v>42.771000000000001</v>
      </c>
      <c r="S39" s="177">
        <v>107.083</v>
      </c>
      <c r="T39" s="177">
        <v>88.2</v>
      </c>
      <c r="U39" s="177"/>
      <c r="V39" s="37">
        <v>-4.53</v>
      </c>
      <c r="W39" s="135"/>
      <c r="X39" s="135"/>
      <c r="Y39" s="79"/>
      <c r="Z39" s="79"/>
      <c r="AA39" s="79"/>
    </row>
    <row r="40" spans="1:27" x14ac:dyDescent="0.2">
      <c r="B40" s="180"/>
      <c r="C40" s="180"/>
      <c r="D40" s="180"/>
      <c r="E40" s="180"/>
      <c r="G40" s="180"/>
      <c r="H40" s="180"/>
      <c r="I40" s="180"/>
      <c r="J40" s="180"/>
      <c r="K40" s="180"/>
      <c r="L40" s="180"/>
      <c r="M40" s="180"/>
      <c r="N40" s="180"/>
      <c r="O40" s="180"/>
      <c r="P40" s="208"/>
      <c r="Q40" s="180"/>
      <c r="R40" s="180"/>
      <c r="S40" s="180"/>
      <c r="T40" s="180"/>
      <c r="U40" s="180"/>
      <c r="V40" s="208"/>
      <c r="W40" s="138"/>
      <c r="X40" s="29"/>
      <c r="Y40" s="29"/>
      <c r="Z40" s="29"/>
      <c r="AA40" s="29"/>
    </row>
    <row r="41" spans="1:27" ht="12.75" customHeight="1" x14ac:dyDescent="0.2">
      <c r="A41" s="66" t="s">
        <v>514</v>
      </c>
      <c r="B41" s="180"/>
      <c r="C41" s="180"/>
      <c r="D41" s="180"/>
      <c r="E41" s="180"/>
      <c r="G41" s="180"/>
      <c r="H41" s="180"/>
      <c r="I41" s="180"/>
      <c r="J41" s="180"/>
      <c r="K41" s="180"/>
      <c r="L41" s="180"/>
      <c r="M41" s="180"/>
      <c r="N41" s="180"/>
      <c r="O41" s="180"/>
      <c r="P41" s="243"/>
      <c r="Q41" s="180"/>
      <c r="R41" s="180"/>
      <c r="S41" s="180"/>
      <c r="T41" s="180"/>
      <c r="U41" s="180"/>
      <c r="V41" s="208"/>
      <c r="W41" s="138"/>
      <c r="X41" s="29"/>
      <c r="Y41" s="29"/>
      <c r="Z41" s="29"/>
      <c r="AA41" s="29"/>
    </row>
    <row r="42" spans="1:27" ht="12.75" customHeight="1" x14ac:dyDescent="0.2">
      <c r="A42" s="57" t="s">
        <v>67</v>
      </c>
      <c r="B42" s="183">
        <v>132.54499999999996</v>
      </c>
      <c r="C42" s="183">
        <v>184.8</v>
      </c>
      <c r="D42" s="183">
        <v>151.07</v>
      </c>
      <c r="E42" s="183">
        <v>103.2</v>
      </c>
      <c r="F42" s="16"/>
      <c r="G42" s="183">
        <v>317.3</v>
      </c>
      <c r="H42" s="183">
        <v>468.41999999999996</v>
      </c>
      <c r="I42" s="183">
        <v>571.60500000000002</v>
      </c>
      <c r="J42" s="183"/>
      <c r="K42" s="183">
        <v>136.9</v>
      </c>
      <c r="L42" s="183">
        <v>191.27200000000002</v>
      </c>
      <c r="M42" s="183">
        <v>170.14799999999997</v>
      </c>
      <c r="N42" s="183">
        <v>167.2</v>
      </c>
      <c r="O42" s="183"/>
      <c r="P42" s="243">
        <v>0.62</v>
      </c>
      <c r="Q42" s="183"/>
      <c r="R42" s="183">
        <v>328.17200000000003</v>
      </c>
      <c r="S42" s="183">
        <v>498.32</v>
      </c>
      <c r="T42" s="183">
        <v>665.5</v>
      </c>
      <c r="U42" s="183"/>
      <c r="V42" s="243">
        <v>0.16</v>
      </c>
      <c r="W42" s="134"/>
      <c r="X42" s="135"/>
      <c r="Y42" s="135"/>
      <c r="Z42" s="29"/>
      <c r="AA42" s="29"/>
    </row>
    <row r="43" spans="1:27" ht="12.75" customHeight="1" x14ac:dyDescent="0.2">
      <c r="A43" s="57" t="s">
        <v>426</v>
      </c>
      <c r="B43" s="360">
        <v>0</v>
      </c>
      <c r="C43" s="360">
        <v>1.0373974500000001</v>
      </c>
      <c r="D43" s="360">
        <v>0.38031744999999995</v>
      </c>
      <c r="E43" s="360">
        <v>0.78267637000000012</v>
      </c>
      <c r="F43" s="16"/>
      <c r="G43" s="360">
        <v>1.0373974500000001</v>
      </c>
      <c r="H43" s="360">
        <v>1.4177149</v>
      </c>
      <c r="I43" s="360">
        <v>2.2003912699999999</v>
      </c>
      <c r="J43" s="183"/>
      <c r="K43" s="183">
        <v>0.1</v>
      </c>
      <c r="L43" s="183">
        <v>1.84709009</v>
      </c>
      <c r="M43" s="183">
        <v>1.7</v>
      </c>
      <c r="N43" s="183">
        <v>3.3</v>
      </c>
      <c r="O43" s="183"/>
      <c r="P43" s="244">
        <v>3.13</v>
      </c>
      <c r="Q43" s="183"/>
      <c r="R43" s="183">
        <v>1.9470900900000001</v>
      </c>
      <c r="S43" s="183">
        <v>3.5517595000000002</v>
      </c>
      <c r="T43" s="183">
        <v>6.9</v>
      </c>
      <c r="U43" s="183"/>
      <c r="V43" s="244">
        <v>2.14</v>
      </c>
      <c r="W43" s="134"/>
      <c r="X43" s="135"/>
      <c r="Y43" s="135"/>
      <c r="Z43" s="29"/>
      <c r="AA43" s="29"/>
    </row>
    <row r="44" spans="1:27" ht="12.75" customHeight="1" x14ac:dyDescent="0.2">
      <c r="A44" s="57" t="s">
        <v>93</v>
      </c>
      <c r="B44" s="183">
        <v>-65.099999999999994</v>
      </c>
      <c r="C44" s="183">
        <v>-43.9</v>
      </c>
      <c r="D44" s="183">
        <v>-50.8</v>
      </c>
      <c r="E44" s="183">
        <v>-51.1</v>
      </c>
      <c r="F44" s="16"/>
      <c r="G44" s="183">
        <v>-109</v>
      </c>
      <c r="H44" s="183">
        <v>-159.80000000000001</v>
      </c>
      <c r="I44" s="183">
        <v>-210.88399999999999</v>
      </c>
      <c r="J44" s="183"/>
      <c r="K44" s="183">
        <v>-68.337999999999994</v>
      </c>
      <c r="L44" s="183">
        <v>-48.762</v>
      </c>
      <c r="M44" s="183">
        <v>-47.093999999999994</v>
      </c>
      <c r="N44" s="183">
        <v>-81.8</v>
      </c>
      <c r="O44" s="183"/>
      <c r="P44" s="243">
        <v>0.6</v>
      </c>
      <c r="Q44" s="183"/>
      <c r="R44" s="183">
        <v>-117.1</v>
      </c>
      <c r="S44" s="183">
        <v>-164.19399999999999</v>
      </c>
      <c r="T44" s="183">
        <v>-246</v>
      </c>
      <c r="U44" s="183"/>
      <c r="V44" s="243">
        <v>0.17</v>
      </c>
      <c r="W44" s="134"/>
      <c r="X44" s="135"/>
      <c r="Y44" s="135"/>
      <c r="Z44" s="29"/>
      <c r="AA44" s="29"/>
    </row>
    <row r="45" spans="1:27" ht="12.75" customHeight="1" x14ac:dyDescent="0.2">
      <c r="A45" s="50" t="s">
        <v>169</v>
      </c>
      <c r="B45" s="210">
        <v>-36.863</v>
      </c>
      <c r="C45" s="210">
        <v>-14.115000000000002</v>
      </c>
      <c r="D45" s="210">
        <v>-37.805</v>
      </c>
      <c r="E45" s="210">
        <v>-22.105999999999995</v>
      </c>
      <c r="F45" s="101"/>
      <c r="G45" s="210">
        <v>-50.978000000000002</v>
      </c>
      <c r="H45" s="210">
        <v>-88.783000000000001</v>
      </c>
      <c r="I45" s="210">
        <v>-110.889</v>
      </c>
      <c r="J45" s="210"/>
      <c r="K45" s="210">
        <v>-41.148000000000003</v>
      </c>
      <c r="L45" s="210">
        <v>-20.177999999999997</v>
      </c>
      <c r="M45" s="210">
        <v>-40.9</v>
      </c>
      <c r="N45" s="210">
        <v>-30.8</v>
      </c>
      <c r="O45" s="210"/>
      <c r="P45" s="303">
        <v>0.39</v>
      </c>
      <c r="Q45" s="210"/>
      <c r="R45" s="210">
        <v>-61.326000000000001</v>
      </c>
      <c r="S45" s="210">
        <v>-102.17</v>
      </c>
      <c r="T45" s="210">
        <v>-133</v>
      </c>
      <c r="U45" s="210"/>
      <c r="V45" s="303">
        <v>0.2</v>
      </c>
      <c r="W45" s="134"/>
      <c r="X45" s="135"/>
      <c r="Y45" s="135"/>
      <c r="Z45" s="29"/>
      <c r="AA45" s="29"/>
    </row>
    <row r="46" spans="1:27" ht="12.75" customHeight="1" x14ac:dyDescent="0.2">
      <c r="A46" s="50" t="s">
        <v>249</v>
      </c>
      <c r="B46" s="210">
        <v>-1.2360920000000002</v>
      </c>
      <c r="C46" s="210">
        <v>-1.3</v>
      </c>
      <c r="D46" s="210">
        <v>-1.2360929999999999</v>
      </c>
      <c r="E46" s="210">
        <v>-1.2360920000000002</v>
      </c>
      <c r="F46" s="99"/>
      <c r="G46" s="210">
        <v>-2.4721850000000001</v>
      </c>
      <c r="H46" s="210">
        <v>-3.708278</v>
      </c>
      <c r="I46" s="210">
        <v>-4.9443700000000002</v>
      </c>
      <c r="J46" s="210"/>
      <c r="K46" s="210">
        <v>-0.45</v>
      </c>
      <c r="L46" s="210">
        <v>-0.4</v>
      </c>
      <c r="M46" s="210">
        <v>-0.45000000000000007</v>
      </c>
      <c r="N46" s="210">
        <v>-0.4</v>
      </c>
      <c r="O46" s="210"/>
      <c r="P46" s="303">
        <v>-0.67</v>
      </c>
      <c r="Q46" s="210"/>
      <c r="R46" s="210">
        <v>-0.9</v>
      </c>
      <c r="S46" s="210">
        <v>-1.35</v>
      </c>
      <c r="T46" s="210">
        <v>-1.8</v>
      </c>
      <c r="U46" s="210"/>
      <c r="V46" s="303">
        <v>-0.63</v>
      </c>
      <c r="W46" s="134"/>
      <c r="X46" s="135"/>
      <c r="Y46" s="135"/>
      <c r="Z46" s="137"/>
      <c r="AA46" s="29"/>
    </row>
    <row r="47" spans="1:27" ht="12.75" customHeight="1" x14ac:dyDescent="0.2">
      <c r="A47" s="50" t="s">
        <v>250</v>
      </c>
      <c r="B47" s="210">
        <v>-1.74734842</v>
      </c>
      <c r="C47" s="210">
        <v>-2.4828683499998991</v>
      </c>
      <c r="D47" s="210">
        <v>-2.6</v>
      </c>
      <c r="E47" s="210">
        <v>-2.8111658300000011</v>
      </c>
      <c r="F47" s="99"/>
      <c r="G47" s="210">
        <v>-4.2302167699998989</v>
      </c>
      <c r="H47" s="210">
        <v>-6.7547293200000018</v>
      </c>
      <c r="I47" s="210">
        <v>-9.5658951500000029</v>
      </c>
      <c r="J47" s="210"/>
      <c r="K47" s="210">
        <v>-2.4929323099999428</v>
      </c>
      <c r="L47" s="210">
        <v>-3.216159100000084</v>
      </c>
      <c r="M47" s="210">
        <v>-3.2255569900000003</v>
      </c>
      <c r="N47" s="210">
        <v>-3.7</v>
      </c>
      <c r="O47" s="210"/>
      <c r="P47" s="303">
        <v>0.32</v>
      </c>
      <c r="Q47" s="210"/>
      <c r="R47" s="210">
        <v>-5.7090914100000267</v>
      </c>
      <c r="S47" s="210">
        <v>-8.934648400000027</v>
      </c>
      <c r="T47" s="210">
        <v>-12.6</v>
      </c>
      <c r="U47" s="210"/>
      <c r="V47" s="303">
        <v>0.31</v>
      </c>
      <c r="W47" s="134"/>
      <c r="X47" s="135"/>
      <c r="Y47" s="135"/>
      <c r="Z47" s="137"/>
      <c r="AA47" s="29"/>
    </row>
    <row r="48" spans="1:27" ht="4.5" customHeight="1" x14ac:dyDescent="0.2">
      <c r="B48" s="180"/>
      <c r="C48" s="180"/>
      <c r="D48" s="180"/>
      <c r="E48" s="180"/>
      <c r="G48" s="180"/>
      <c r="H48" s="180"/>
      <c r="I48" s="180"/>
      <c r="J48" s="180"/>
      <c r="K48" s="180"/>
      <c r="L48" s="180"/>
      <c r="M48" s="180"/>
      <c r="N48" s="180"/>
      <c r="O48" s="180"/>
      <c r="P48" s="243"/>
      <c r="Q48" s="180"/>
      <c r="R48" s="180"/>
      <c r="S48" s="180"/>
      <c r="T48" s="180"/>
      <c r="U48" s="180"/>
      <c r="V48" s="208"/>
      <c r="W48" s="138"/>
      <c r="X48" s="29"/>
      <c r="Y48" s="29"/>
      <c r="Z48" s="29"/>
      <c r="AA48" s="29"/>
    </row>
    <row r="49" spans="1:27" s="50" customFormat="1" ht="12.75" customHeight="1" x14ac:dyDescent="0.2">
      <c r="A49" s="36" t="s">
        <v>350</v>
      </c>
      <c r="B49" s="107">
        <v>27.6</v>
      </c>
      <c r="C49" s="107">
        <v>124</v>
      </c>
      <c r="D49" s="107">
        <v>59.1</v>
      </c>
      <c r="E49" s="107">
        <v>26.821734849999999</v>
      </c>
      <c r="F49" s="98"/>
      <c r="G49" s="107">
        <v>151.59859822999999</v>
      </c>
      <c r="H49" s="107">
        <v>210.7</v>
      </c>
      <c r="I49" s="107">
        <v>237.52173485</v>
      </c>
      <c r="J49" s="107"/>
      <c r="K49" s="107">
        <v>24.57106769000006</v>
      </c>
      <c r="L49" s="107">
        <v>120.5</v>
      </c>
      <c r="M49" s="107">
        <v>80.139112419999975</v>
      </c>
      <c r="N49" s="107">
        <v>53.8</v>
      </c>
      <c r="O49" s="107"/>
      <c r="P49" s="37">
        <v>1.01</v>
      </c>
      <c r="Q49" s="107"/>
      <c r="R49" s="107">
        <v>145.08399867999998</v>
      </c>
      <c r="S49" s="107">
        <v>225.22311109999995</v>
      </c>
      <c r="T49" s="107">
        <v>279</v>
      </c>
      <c r="U49" s="107"/>
      <c r="V49" s="35">
        <v>0.17</v>
      </c>
      <c r="W49" s="134"/>
      <c r="X49" s="135"/>
      <c r="Y49" s="135"/>
      <c r="Z49" s="79"/>
      <c r="AA49" s="79"/>
    </row>
    <row r="50" spans="1:27" x14ac:dyDescent="0.2">
      <c r="K50" s="344"/>
      <c r="L50" s="344"/>
      <c r="M50" s="344"/>
      <c r="N50" s="344"/>
      <c r="O50" s="344"/>
      <c r="P50" s="99"/>
      <c r="Q50" s="344"/>
      <c r="R50" s="344"/>
      <c r="S50" s="344"/>
      <c r="T50" s="344"/>
      <c r="U50" s="344"/>
      <c r="V50" s="99"/>
      <c r="W50" s="82"/>
    </row>
    <row r="51" spans="1:27" x14ac:dyDescent="0.2">
      <c r="A51" s="146" t="s">
        <v>293</v>
      </c>
      <c r="K51" s="343"/>
      <c r="L51" s="343"/>
      <c r="M51" s="343"/>
      <c r="N51" s="343"/>
      <c r="O51" s="343"/>
      <c r="P51" s="99"/>
      <c r="Q51" s="343"/>
      <c r="R51" s="343"/>
      <c r="S51" s="343"/>
      <c r="T51" s="343"/>
      <c r="U51" s="343"/>
      <c r="V51" s="99"/>
    </row>
    <row r="52" spans="1:27" x14ac:dyDescent="0.2">
      <c r="K52" s="343"/>
      <c r="L52" s="343"/>
      <c r="M52" s="343"/>
      <c r="N52" s="343"/>
      <c r="O52" s="343"/>
      <c r="Q52" s="343"/>
      <c r="R52" s="343"/>
      <c r="S52" s="343"/>
      <c r="T52" s="343"/>
      <c r="U52" s="343"/>
    </row>
    <row r="53" spans="1:27" ht="15" customHeight="1" x14ac:dyDescent="0.2">
      <c r="B53" s="100"/>
      <c r="C53" s="100"/>
      <c r="D53" s="100"/>
      <c r="E53" s="100"/>
      <c r="F53" s="209"/>
      <c r="G53" s="209"/>
      <c r="H53" s="209"/>
      <c r="I53" s="209"/>
      <c r="J53" s="209"/>
      <c r="K53" s="345"/>
      <c r="L53" s="345"/>
      <c r="M53" s="345"/>
      <c r="N53" s="345"/>
      <c r="O53" s="345"/>
      <c r="P53" s="209"/>
      <c r="Q53" s="345"/>
      <c r="R53" s="345"/>
      <c r="S53" s="345"/>
      <c r="T53" s="345"/>
      <c r="U53" s="345"/>
      <c r="V53" s="209"/>
    </row>
    <row r="54" spans="1:27" x14ac:dyDescent="0.2">
      <c r="A54" s="100"/>
      <c r="B54" s="100"/>
      <c r="C54" s="100"/>
      <c r="D54" s="100"/>
      <c r="E54" s="100"/>
      <c r="F54" s="209"/>
      <c r="G54" s="209"/>
      <c r="H54" s="209"/>
      <c r="I54" s="209"/>
      <c r="J54" s="209"/>
      <c r="K54" s="345"/>
      <c r="L54" s="345"/>
      <c r="M54" s="345"/>
      <c r="N54" s="345"/>
      <c r="O54" s="345"/>
      <c r="P54" s="209"/>
      <c r="Q54" s="345"/>
      <c r="R54" s="345"/>
      <c r="S54" s="345"/>
      <c r="T54" s="345"/>
      <c r="U54" s="345"/>
      <c r="V54" s="209"/>
    </row>
    <row r="55" spans="1:27" x14ac:dyDescent="0.2">
      <c r="K55" s="343"/>
      <c r="L55" s="343"/>
      <c r="M55" s="343"/>
      <c r="N55" s="343"/>
      <c r="O55" s="343"/>
      <c r="Q55" s="343"/>
      <c r="R55" s="343"/>
      <c r="S55" s="343"/>
      <c r="T55" s="343"/>
      <c r="U55" s="343"/>
    </row>
    <row r="56" spans="1:27" x14ac:dyDescent="0.2">
      <c r="K56" s="343"/>
      <c r="L56" s="343"/>
      <c r="M56" s="343"/>
      <c r="N56" s="343"/>
      <c r="O56" s="343"/>
      <c r="Q56" s="343"/>
      <c r="R56" s="343"/>
      <c r="S56" s="343"/>
      <c r="T56" s="343"/>
      <c r="U56" s="343"/>
    </row>
    <row r="57" spans="1:27" x14ac:dyDescent="0.2">
      <c r="A57" s="50"/>
      <c r="K57" s="343"/>
      <c r="L57" s="343"/>
      <c r="M57" s="343"/>
      <c r="N57" s="343"/>
      <c r="O57" s="343"/>
      <c r="Q57" s="343"/>
      <c r="R57" s="343"/>
      <c r="S57" s="343"/>
      <c r="T57" s="343"/>
      <c r="U57" s="343"/>
    </row>
    <row r="58" spans="1:27" x14ac:dyDescent="0.2">
      <c r="A58" s="50"/>
      <c r="K58" s="343"/>
      <c r="L58" s="343"/>
      <c r="M58" s="343"/>
      <c r="N58" s="343"/>
      <c r="O58" s="343"/>
      <c r="Q58" s="343"/>
      <c r="R58" s="343"/>
      <c r="S58" s="343"/>
      <c r="T58" s="343"/>
      <c r="U58" s="343"/>
    </row>
    <row r="59" spans="1:27" x14ac:dyDescent="0.2">
      <c r="A59" s="50"/>
      <c r="K59" s="343"/>
      <c r="L59" s="343"/>
      <c r="M59" s="343"/>
      <c r="N59" s="343"/>
      <c r="O59" s="343"/>
      <c r="Q59" s="343"/>
      <c r="R59" s="343"/>
      <c r="S59" s="343"/>
      <c r="T59" s="343"/>
      <c r="U59" s="343"/>
    </row>
    <row r="60" spans="1:27" x14ac:dyDescent="0.2">
      <c r="A60" s="50"/>
      <c r="K60" s="343"/>
      <c r="L60" s="343"/>
      <c r="M60" s="343"/>
      <c r="N60" s="343"/>
      <c r="O60" s="343"/>
      <c r="Q60" s="343"/>
      <c r="R60" s="343"/>
      <c r="S60" s="343"/>
      <c r="T60" s="343"/>
      <c r="U60" s="343"/>
    </row>
    <row r="61" spans="1:27" x14ac:dyDescent="0.2">
      <c r="K61" s="343"/>
      <c r="L61" s="343"/>
      <c r="M61" s="343"/>
      <c r="N61" s="343"/>
      <c r="O61" s="343"/>
      <c r="Q61" s="343"/>
      <c r="R61" s="343"/>
      <c r="S61" s="343"/>
      <c r="T61" s="343"/>
      <c r="U61" s="343"/>
    </row>
    <row r="62" spans="1:27" x14ac:dyDescent="0.2">
      <c r="K62" s="343"/>
      <c r="L62" s="343"/>
      <c r="M62" s="343"/>
      <c r="N62" s="343"/>
      <c r="O62" s="343"/>
      <c r="Q62" s="343"/>
      <c r="R62" s="343"/>
      <c r="S62" s="343"/>
      <c r="T62" s="343"/>
      <c r="U62" s="343"/>
    </row>
    <row r="63" spans="1:27" x14ac:dyDescent="0.2">
      <c r="K63" s="343"/>
      <c r="L63" s="343"/>
      <c r="M63" s="343"/>
      <c r="N63" s="343"/>
      <c r="O63" s="343"/>
      <c r="Q63" s="343"/>
      <c r="R63" s="343"/>
      <c r="S63" s="343"/>
      <c r="T63" s="343"/>
      <c r="U63" s="343"/>
    </row>
    <row r="64" spans="1:27" x14ac:dyDescent="0.2">
      <c r="K64" s="343"/>
      <c r="L64" s="343"/>
      <c r="M64" s="343"/>
      <c r="N64" s="343"/>
      <c r="O64" s="343"/>
      <c r="Q64" s="343"/>
      <c r="R64" s="343"/>
      <c r="S64" s="343"/>
      <c r="T64" s="343"/>
      <c r="U64" s="343"/>
    </row>
    <row r="65" spans="11:21" x14ac:dyDescent="0.2">
      <c r="K65" s="343"/>
      <c r="L65" s="343"/>
      <c r="M65" s="343"/>
      <c r="N65" s="343"/>
      <c r="O65" s="343"/>
      <c r="Q65" s="343"/>
      <c r="R65" s="343"/>
      <c r="S65" s="343"/>
      <c r="T65" s="343"/>
      <c r="U65" s="343"/>
    </row>
    <row r="66" spans="11:21" x14ac:dyDescent="0.2">
      <c r="K66" s="343"/>
      <c r="L66" s="343"/>
      <c r="M66" s="343"/>
      <c r="N66" s="343"/>
      <c r="O66" s="343"/>
      <c r="Q66" s="343"/>
      <c r="R66" s="343"/>
      <c r="S66" s="343"/>
      <c r="T66" s="343"/>
      <c r="U66" s="343"/>
    </row>
    <row r="67" spans="11:21" x14ac:dyDescent="0.2">
      <c r="K67" s="343"/>
      <c r="L67" s="343"/>
      <c r="M67" s="343"/>
      <c r="N67" s="343"/>
      <c r="O67" s="343"/>
      <c r="Q67" s="343"/>
      <c r="R67" s="343"/>
      <c r="S67" s="343"/>
      <c r="T67" s="343"/>
      <c r="U67" s="343"/>
    </row>
    <row r="68" spans="11:21" x14ac:dyDescent="0.2">
      <c r="K68" s="343"/>
      <c r="L68" s="343"/>
      <c r="M68" s="343"/>
      <c r="N68" s="343"/>
      <c r="O68" s="343"/>
      <c r="Q68" s="343"/>
      <c r="R68" s="343"/>
      <c r="S68" s="343"/>
      <c r="T68" s="343"/>
      <c r="U68" s="343"/>
    </row>
    <row r="69" spans="11:21" x14ac:dyDescent="0.2">
      <c r="K69" s="343"/>
      <c r="L69" s="343"/>
      <c r="M69" s="343"/>
      <c r="N69" s="343"/>
      <c r="O69" s="343"/>
      <c r="Q69" s="343"/>
      <c r="R69" s="343"/>
      <c r="S69" s="343"/>
      <c r="T69" s="343"/>
      <c r="U69" s="343"/>
    </row>
    <row r="70" spans="11:21" x14ac:dyDescent="0.2">
      <c r="K70" s="343"/>
      <c r="L70" s="343"/>
      <c r="M70" s="343"/>
      <c r="N70" s="343"/>
      <c r="O70" s="343"/>
      <c r="Q70" s="343"/>
      <c r="R70" s="343"/>
      <c r="S70" s="343"/>
      <c r="T70" s="343"/>
      <c r="U70" s="343"/>
    </row>
    <row r="71" spans="11:21" x14ac:dyDescent="0.2">
      <c r="K71" s="343"/>
      <c r="L71" s="343"/>
      <c r="M71" s="343"/>
      <c r="N71" s="343"/>
      <c r="O71" s="343"/>
      <c r="Q71" s="343"/>
      <c r="R71" s="343"/>
      <c r="S71" s="343"/>
      <c r="T71" s="343"/>
      <c r="U71" s="343"/>
    </row>
    <row r="72" spans="11:21" x14ac:dyDescent="0.2">
      <c r="K72" s="343"/>
      <c r="L72" s="343"/>
      <c r="M72" s="343"/>
      <c r="N72" s="343"/>
      <c r="O72" s="343"/>
      <c r="Q72" s="343"/>
      <c r="R72" s="343"/>
      <c r="S72" s="343"/>
      <c r="T72" s="343"/>
      <c r="U72" s="343"/>
    </row>
  </sheetData>
  <phoneticPr fontId="2" type="noConversion"/>
  <hyperlinks>
    <hyperlink ref="X2" location="Home!Print_Area" display="Return to Home page"/>
  </hyperlinks>
  <printOptions horizontalCentered="1"/>
  <pageMargins left="0.5" right="0.5" top="1.5" bottom="1.25" header="0" footer="0"/>
  <pageSetup paperSize="9" scale="58" orientation="landscape" r:id="rId1"/>
  <headerFooter alignWithMargins="0">
    <oddFooter>&amp;LTelenet - Investor &amp; Analyst Toolkit&amp;RQ3 2015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U71"/>
  <sheetViews>
    <sheetView showGridLines="0" zoomScale="90" zoomScaleNormal="90" workbookViewId="0">
      <selection activeCell="A17" sqref="A17"/>
    </sheetView>
  </sheetViews>
  <sheetFormatPr defaultRowHeight="11.25" x14ac:dyDescent="0.2"/>
  <cols>
    <col min="1" max="1" width="51.6640625" customWidth="1"/>
    <col min="2" max="2" width="11.6640625" customWidth="1"/>
    <col min="3" max="3" width="3.33203125" customWidth="1"/>
    <col min="4" max="7" width="11.6640625" customWidth="1"/>
    <col min="8" max="8" width="3.33203125" customWidth="1"/>
    <col min="9" max="12" width="11.6640625" customWidth="1"/>
    <col min="13" max="13" width="3.33203125" style="29" customWidth="1"/>
    <col min="14" max="17" width="11.6640625" style="29" customWidth="1"/>
    <col min="18" max="19" width="11.6640625" style="82" customWidth="1"/>
    <col min="21" max="21" width="23.1640625" customWidth="1"/>
  </cols>
  <sheetData>
    <row r="1" spans="1:21" ht="28.5" customHeight="1" thickBot="1" x14ac:dyDescent="0.25"/>
    <row r="2" spans="1:21" s="14" customFormat="1" ht="41.25" customHeight="1" thickTop="1" thickBot="1" x14ac:dyDescent="0.25">
      <c r="A2" s="110" t="s">
        <v>349</v>
      </c>
      <c r="B2" s="109" t="s">
        <v>255</v>
      </c>
      <c r="C2" s="109"/>
      <c r="D2" s="109" t="s">
        <v>251</v>
      </c>
      <c r="E2" s="109" t="s">
        <v>259</v>
      </c>
      <c r="F2" s="109" t="s">
        <v>292</v>
      </c>
      <c r="G2" s="109" t="s">
        <v>324</v>
      </c>
      <c r="H2" s="109"/>
      <c r="I2" s="109" t="s">
        <v>330</v>
      </c>
      <c r="J2" s="109" t="s">
        <v>344</v>
      </c>
      <c r="K2" s="241" t="s">
        <v>352</v>
      </c>
      <c r="L2" s="241" t="s">
        <v>364</v>
      </c>
      <c r="M2" s="241"/>
      <c r="N2" s="241" t="s">
        <v>408</v>
      </c>
      <c r="O2" s="241" t="s">
        <v>428</v>
      </c>
      <c r="P2" s="241" t="s">
        <v>447</v>
      </c>
      <c r="Q2" s="241" t="s">
        <v>499</v>
      </c>
      <c r="R2" s="370"/>
      <c r="S2" s="370"/>
      <c r="U2" s="75" t="s">
        <v>75</v>
      </c>
    </row>
    <row r="3" spans="1:21" ht="12.75" customHeight="1" x14ac:dyDescent="0.2">
      <c r="M3"/>
      <c r="N3"/>
      <c r="O3"/>
      <c r="P3"/>
      <c r="Q3"/>
    </row>
    <row r="4" spans="1:21" s="3" customFormat="1" ht="12.75" customHeight="1" x14ac:dyDescent="0.2">
      <c r="A4" s="8" t="s">
        <v>34</v>
      </c>
      <c r="R4" s="363"/>
      <c r="S4" s="363"/>
    </row>
    <row r="5" spans="1:21" ht="4.5" customHeight="1" x14ac:dyDescent="0.2">
      <c r="M5"/>
      <c r="N5"/>
      <c r="O5"/>
      <c r="P5"/>
      <c r="Q5"/>
    </row>
    <row r="6" spans="1:21" ht="12.75" customHeight="1" x14ac:dyDescent="0.2">
      <c r="A6" s="22" t="s">
        <v>35</v>
      </c>
      <c r="M6"/>
      <c r="N6"/>
      <c r="O6"/>
      <c r="P6"/>
      <c r="Q6"/>
    </row>
    <row r="7" spans="1:21" ht="12.75" customHeight="1" x14ac:dyDescent="0.2">
      <c r="A7" t="s">
        <v>36</v>
      </c>
      <c r="B7" s="10">
        <v>1337.5</v>
      </c>
      <c r="C7" s="10"/>
      <c r="D7" s="10">
        <v>1339.8</v>
      </c>
      <c r="E7" s="10">
        <v>1363.3</v>
      </c>
      <c r="F7" s="10">
        <v>1367.8</v>
      </c>
      <c r="G7" s="10">
        <v>1386.1</v>
      </c>
      <c r="H7" s="10"/>
      <c r="I7" s="10">
        <v>1374.7</v>
      </c>
      <c r="J7" s="10">
        <v>1388.7</v>
      </c>
      <c r="K7" s="10">
        <v>1383.8</v>
      </c>
      <c r="L7" s="10">
        <v>1417.5</v>
      </c>
      <c r="M7" s="10"/>
      <c r="N7" s="10">
        <v>1386.8</v>
      </c>
      <c r="O7" s="10">
        <v>1374.8</v>
      </c>
      <c r="P7" s="379">
        <v>1372.9</v>
      </c>
      <c r="Q7" s="379">
        <v>1411.9</v>
      </c>
      <c r="R7" s="362"/>
      <c r="S7" s="362"/>
    </row>
    <row r="8" spans="1:21" ht="12.75" customHeight="1" x14ac:dyDescent="0.2">
      <c r="A8" t="s">
        <v>37</v>
      </c>
      <c r="B8" s="10">
        <v>1241.8</v>
      </c>
      <c r="C8" s="10"/>
      <c r="D8" s="10">
        <v>1241.8</v>
      </c>
      <c r="E8" s="10">
        <v>1241.8</v>
      </c>
      <c r="F8" s="10">
        <v>1241.8</v>
      </c>
      <c r="G8" s="10">
        <v>1241.8</v>
      </c>
      <c r="H8" s="10"/>
      <c r="I8" s="10">
        <v>1241.8</v>
      </c>
      <c r="J8" s="10">
        <v>1241.8</v>
      </c>
      <c r="K8" s="10">
        <v>1241.8</v>
      </c>
      <c r="L8" s="10">
        <v>1241.8</v>
      </c>
      <c r="M8" s="10"/>
      <c r="N8" s="10">
        <v>1241.8</v>
      </c>
      <c r="O8" s="10">
        <v>1241.8</v>
      </c>
      <c r="P8" s="379">
        <v>1241.8</v>
      </c>
      <c r="Q8" s="379">
        <v>1241.8</v>
      </c>
      <c r="R8" s="362"/>
      <c r="S8" s="362"/>
    </row>
    <row r="9" spans="1:21" ht="12.75" customHeight="1" x14ac:dyDescent="0.2">
      <c r="A9" t="s">
        <v>38</v>
      </c>
      <c r="B9" s="10">
        <v>341</v>
      </c>
      <c r="C9" s="10"/>
      <c r="D9" s="10">
        <v>339.7</v>
      </c>
      <c r="E9" s="10">
        <v>322</v>
      </c>
      <c r="F9" s="10">
        <v>311.10000000000002</v>
      </c>
      <c r="G9" s="10">
        <v>251.9</v>
      </c>
      <c r="H9" s="10"/>
      <c r="I9" s="10">
        <v>243.7</v>
      </c>
      <c r="J9" s="10">
        <v>258.7</v>
      </c>
      <c r="K9" s="10">
        <v>249.9</v>
      </c>
      <c r="L9" s="10">
        <v>248.4</v>
      </c>
      <c r="M9" s="10"/>
      <c r="N9" s="10">
        <v>267.7</v>
      </c>
      <c r="O9" s="10">
        <v>256</v>
      </c>
      <c r="P9" s="379">
        <v>248.2</v>
      </c>
      <c r="Q9" s="379">
        <v>241.1</v>
      </c>
      <c r="R9" s="362"/>
      <c r="S9" s="362"/>
    </row>
    <row r="10" spans="1:21" ht="12.75" customHeight="1" x14ac:dyDescent="0.2">
      <c r="A10" t="s">
        <v>39</v>
      </c>
      <c r="B10" s="31">
        <v>42.3</v>
      </c>
      <c r="C10" s="31"/>
      <c r="D10" s="31">
        <v>47.3</v>
      </c>
      <c r="E10" s="31">
        <v>47.3</v>
      </c>
      <c r="F10" s="31">
        <v>55.5</v>
      </c>
      <c r="G10" s="31">
        <v>82.1</v>
      </c>
      <c r="H10" s="31"/>
      <c r="I10" s="31">
        <v>97.3</v>
      </c>
      <c r="J10" s="31">
        <v>92.7</v>
      </c>
      <c r="K10" s="31">
        <v>102.7</v>
      </c>
      <c r="L10" s="31">
        <v>102</v>
      </c>
      <c r="M10" s="31"/>
      <c r="N10" s="10">
        <v>108.4</v>
      </c>
      <c r="O10" s="10">
        <v>97.3</v>
      </c>
      <c r="P10" s="379">
        <v>111</v>
      </c>
      <c r="Q10" s="379">
        <v>108.5</v>
      </c>
      <c r="R10" s="362"/>
      <c r="S10" s="362"/>
    </row>
    <row r="11" spans="1:21" s="29" customFormat="1" ht="12.75" customHeight="1" x14ac:dyDescent="0.2">
      <c r="A11" s="29" t="s">
        <v>41</v>
      </c>
      <c r="B11" s="10">
        <v>11.6</v>
      </c>
      <c r="C11" s="10"/>
      <c r="D11" s="10">
        <v>11</v>
      </c>
      <c r="E11" s="10">
        <v>10.1</v>
      </c>
      <c r="F11" s="10">
        <v>8.3000000000000007</v>
      </c>
      <c r="G11" s="10">
        <v>7.7</v>
      </c>
      <c r="H11" s="10"/>
      <c r="I11" s="10">
        <v>5.2</v>
      </c>
      <c r="J11" s="10">
        <v>5.3</v>
      </c>
      <c r="K11" s="10">
        <v>3.4</v>
      </c>
      <c r="L11" s="10">
        <v>3.7</v>
      </c>
      <c r="M11" s="10"/>
      <c r="N11" s="10">
        <v>60.7</v>
      </c>
      <c r="O11" s="10">
        <v>65.8</v>
      </c>
      <c r="P11" s="379">
        <v>74.3</v>
      </c>
      <c r="Q11" s="379">
        <v>83.2</v>
      </c>
      <c r="R11" s="362"/>
      <c r="S11" s="362"/>
    </row>
    <row r="12" spans="1:21" ht="12.75" customHeight="1" x14ac:dyDescent="0.2">
      <c r="A12" s="6" t="s">
        <v>42</v>
      </c>
      <c r="B12" s="11">
        <v>2974.2</v>
      </c>
      <c r="C12" s="11"/>
      <c r="D12" s="11">
        <v>2979.6</v>
      </c>
      <c r="E12" s="11">
        <v>2984.5</v>
      </c>
      <c r="F12" s="11">
        <v>2984.5</v>
      </c>
      <c r="G12" s="11">
        <v>2969.6</v>
      </c>
      <c r="H12" s="11"/>
      <c r="I12" s="11">
        <v>2962.7</v>
      </c>
      <c r="J12" s="11">
        <v>2987.2</v>
      </c>
      <c r="K12" s="11">
        <v>2981.6</v>
      </c>
      <c r="L12" s="11">
        <v>3013.4</v>
      </c>
      <c r="M12" s="11"/>
      <c r="N12" s="11">
        <v>3065.4</v>
      </c>
      <c r="O12" s="11">
        <v>3035.7</v>
      </c>
      <c r="P12" s="380">
        <v>3048.2</v>
      </c>
      <c r="Q12" s="380">
        <v>3086.4999999999995</v>
      </c>
      <c r="R12" s="363"/>
      <c r="S12" s="363"/>
    </row>
    <row r="13" spans="1:21" ht="4.5" customHeight="1" x14ac:dyDescent="0.2">
      <c r="B13" s="10"/>
      <c r="C13" s="10"/>
      <c r="D13" s="10"/>
      <c r="E13" s="10"/>
      <c r="F13" s="10"/>
      <c r="G13" s="10"/>
      <c r="H13" s="10"/>
      <c r="I13" s="10"/>
      <c r="J13" s="10"/>
      <c r="K13" s="10"/>
      <c r="L13" s="10"/>
      <c r="M13" s="10"/>
      <c r="N13" s="10"/>
      <c r="O13" s="10"/>
      <c r="P13" s="379"/>
      <c r="Q13" s="379"/>
      <c r="R13" s="362"/>
      <c r="S13" s="362"/>
    </row>
    <row r="14" spans="1:21" ht="12.75" customHeight="1" x14ac:dyDescent="0.2">
      <c r="A14" s="22" t="s">
        <v>43</v>
      </c>
      <c r="B14" s="10"/>
      <c r="C14" s="10"/>
      <c r="D14" s="10"/>
      <c r="E14" s="10"/>
      <c r="F14" s="10"/>
      <c r="G14" s="10"/>
      <c r="H14" s="10"/>
      <c r="I14" s="10"/>
      <c r="J14" s="10"/>
      <c r="K14" s="10"/>
      <c r="L14" s="10"/>
      <c r="M14" s="10"/>
      <c r="N14" s="10"/>
      <c r="O14" s="10"/>
      <c r="P14" s="379"/>
      <c r="Q14" s="379"/>
      <c r="R14" s="362"/>
      <c r="S14" s="362"/>
    </row>
    <row r="15" spans="1:21" ht="12.75" customHeight="1" x14ac:dyDescent="0.2">
      <c r="A15" t="s">
        <v>44</v>
      </c>
      <c r="B15" s="10">
        <v>17.8</v>
      </c>
      <c r="C15" s="10"/>
      <c r="D15" s="10">
        <v>26.7</v>
      </c>
      <c r="E15" s="10">
        <v>20.7</v>
      </c>
      <c r="F15" s="10">
        <v>13.6</v>
      </c>
      <c r="G15" s="10">
        <v>15.4</v>
      </c>
      <c r="H15" s="10"/>
      <c r="I15" s="10">
        <v>15.6</v>
      </c>
      <c r="J15" s="10">
        <v>14</v>
      </c>
      <c r="K15" s="10">
        <v>12.8</v>
      </c>
      <c r="L15" s="10">
        <v>17.100000000000001</v>
      </c>
      <c r="M15" s="10"/>
      <c r="N15" s="10">
        <v>15.5</v>
      </c>
      <c r="O15" s="10">
        <v>19.2</v>
      </c>
      <c r="P15" s="379">
        <v>14.1</v>
      </c>
      <c r="Q15" s="379">
        <v>19.3</v>
      </c>
      <c r="R15" s="362"/>
      <c r="S15" s="362"/>
    </row>
    <row r="16" spans="1:21" ht="12.75" customHeight="1" x14ac:dyDescent="0.2">
      <c r="A16" t="s">
        <v>45</v>
      </c>
      <c r="B16" s="10">
        <v>110.5</v>
      </c>
      <c r="C16" s="10"/>
      <c r="D16" s="10">
        <v>126</v>
      </c>
      <c r="E16" s="10">
        <v>126.9</v>
      </c>
      <c r="F16" s="10">
        <v>128.80000000000001</v>
      </c>
      <c r="G16" s="10">
        <v>118.7</v>
      </c>
      <c r="H16" s="10"/>
      <c r="I16" s="10">
        <v>130.9</v>
      </c>
      <c r="J16" s="10">
        <v>144.69999999999999</v>
      </c>
      <c r="K16" s="10">
        <v>117.6</v>
      </c>
      <c r="L16" s="10">
        <v>111.7</v>
      </c>
      <c r="M16" s="10"/>
      <c r="N16" s="10">
        <v>105.7</v>
      </c>
      <c r="O16" s="10">
        <v>120.8</v>
      </c>
      <c r="P16" s="379">
        <v>118</v>
      </c>
      <c r="Q16" s="379">
        <v>145.9</v>
      </c>
      <c r="R16" s="362"/>
      <c r="S16" s="362"/>
    </row>
    <row r="17" spans="1:19" ht="12.75" customHeight="1" x14ac:dyDescent="0.2">
      <c r="A17" t="s">
        <v>46</v>
      </c>
      <c r="B17" s="10">
        <v>89.1</v>
      </c>
      <c r="C17" s="10"/>
      <c r="D17" s="10">
        <v>106.3</v>
      </c>
      <c r="E17" s="10">
        <v>115.3</v>
      </c>
      <c r="F17" s="10">
        <v>97.7</v>
      </c>
      <c r="G17" s="10">
        <v>83.8</v>
      </c>
      <c r="H17" s="10"/>
      <c r="I17" s="64">
        <v>84.3</v>
      </c>
      <c r="J17" s="64">
        <v>77.400000000000006</v>
      </c>
      <c r="K17" s="64">
        <v>83</v>
      </c>
      <c r="L17" s="64">
        <v>77.8</v>
      </c>
      <c r="M17" s="64"/>
      <c r="N17" s="10">
        <v>86.1</v>
      </c>
      <c r="O17" s="10">
        <v>72.3</v>
      </c>
      <c r="P17" s="379">
        <v>71.2</v>
      </c>
      <c r="Q17" s="379">
        <v>69.5</v>
      </c>
      <c r="R17" s="362"/>
      <c r="S17" s="362"/>
    </row>
    <row r="18" spans="1:19" ht="12.75" customHeight="1" x14ac:dyDescent="0.2">
      <c r="A18" t="s">
        <v>47</v>
      </c>
      <c r="B18" s="10">
        <v>906.3</v>
      </c>
      <c r="C18" s="10"/>
      <c r="D18" s="10">
        <v>898.8</v>
      </c>
      <c r="E18" s="10">
        <v>114.1</v>
      </c>
      <c r="F18" s="10">
        <v>109.1</v>
      </c>
      <c r="G18" s="10">
        <v>214.1</v>
      </c>
      <c r="H18" s="10"/>
      <c r="I18" s="10">
        <v>216.1</v>
      </c>
      <c r="J18" s="10">
        <v>181.9</v>
      </c>
      <c r="K18" s="10">
        <v>237.7</v>
      </c>
      <c r="L18" s="10">
        <v>189.1</v>
      </c>
      <c r="M18" s="10"/>
      <c r="N18" s="10">
        <v>129</v>
      </c>
      <c r="O18" s="10">
        <v>231.9</v>
      </c>
      <c r="P18" s="379">
        <v>296.2</v>
      </c>
      <c r="Q18" s="379">
        <v>277.3</v>
      </c>
      <c r="R18" s="362"/>
      <c r="S18" s="362"/>
    </row>
    <row r="19" spans="1:19" s="6" customFormat="1" ht="12.75" customHeight="1" x14ac:dyDescent="0.2">
      <c r="A19" s="6" t="s">
        <v>48</v>
      </c>
      <c r="B19" s="11">
        <v>1123.7</v>
      </c>
      <c r="C19" s="11"/>
      <c r="D19" s="11">
        <v>1158</v>
      </c>
      <c r="E19" s="11">
        <v>377.2</v>
      </c>
      <c r="F19" s="11">
        <v>349.2</v>
      </c>
      <c r="G19" s="11">
        <v>432</v>
      </c>
      <c r="H19" s="11"/>
      <c r="I19" s="11">
        <v>446.9</v>
      </c>
      <c r="J19" s="11">
        <v>418</v>
      </c>
      <c r="K19" s="11">
        <v>451.1</v>
      </c>
      <c r="L19" s="11">
        <v>395.7</v>
      </c>
      <c r="M19" s="11"/>
      <c r="N19" s="11">
        <v>336.3</v>
      </c>
      <c r="O19" s="11">
        <v>444.2</v>
      </c>
      <c r="P19" s="380">
        <v>499.5</v>
      </c>
      <c r="Q19" s="380">
        <v>512</v>
      </c>
      <c r="R19" s="363"/>
      <c r="S19" s="363"/>
    </row>
    <row r="20" spans="1:19" ht="4.5" customHeight="1" x14ac:dyDescent="0.2">
      <c r="B20" s="25"/>
      <c r="C20" s="25"/>
      <c r="D20" s="25"/>
      <c r="E20" s="25"/>
      <c r="F20" s="25"/>
      <c r="G20" s="25"/>
      <c r="H20" s="25"/>
      <c r="I20" s="25"/>
      <c r="J20" s="25"/>
      <c r="K20" s="25"/>
      <c r="L20" s="25"/>
      <c r="M20" s="25"/>
      <c r="N20" s="25"/>
      <c r="O20" s="25"/>
      <c r="P20" s="381"/>
      <c r="Q20" s="381"/>
      <c r="R20" s="371"/>
      <c r="S20" s="371"/>
    </row>
    <row r="21" spans="1:19" ht="12.75" customHeight="1" x14ac:dyDescent="0.2">
      <c r="A21" s="36" t="s">
        <v>49</v>
      </c>
      <c r="B21" s="44">
        <v>4097.8999999999996</v>
      </c>
      <c r="C21" s="44"/>
      <c r="D21" s="44">
        <v>4137.6000000000004</v>
      </c>
      <c r="E21" s="44">
        <v>3361.7</v>
      </c>
      <c r="F21" s="44">
        <v>3333.7</v>
      </c>
      <c r="G21" s="44">
        <v>3401.6</v>
      </c>
      <c r="H21" s="44"/>
      <c r="I21" s="44">
        <v>3409.6</v>
      </c>
      <c r="J21" s="44">
        <v>3405.2</v>
      </c>
      <c r="K21" s="44">
        <v>3432.7</v>
      </c>
      <c r="L21" s="44">
        <v>3409.1</v>
      </c>
      <c r="M21" s="44"/>
      <c r="N21" s="44">
        <v>3401.7</v>
      </c>
      <c r="O21" s="44">
        <v>3479.9</v>
      </c>
      <c r="P21" s="382">
        <v>3547.7</v>
      </c>
      <c r="Q21" s="382">
        <v>3598.5</v>
      </c>
      <c r="R21" s="141"/>
      <c r="S21" s="141"/>
    </row>
    <row r="22" spans="1:19" ht="12.75" customHeight="1" x14ac:dyDescent="0.2">
      <c r="B22" s="25"/>
      <c r="C22" s="25"/>
      <c r="D22" s="25"/>
      <c r="E22" s="25"/>
      <c r="F22" s="25"/>
      <c r="G22" s="25"/>
      <c r="H22" s="25"/>
      <c r="I22" s="25"/>
      <c r="J22" s="25"/>
      <c r="K22" s="25"/>
      <c r="L22" s="25"/>
      <c r="M22" s="25"/>
      <c r="N22" s="25"/>
      <c r="O22" s="25"/>
      <c r="P22" s="381"/>
      <c r="Q22" s="381"/>
      <c r="R22" s="371"/>
      <c r="S22" s="371"/>
    </row>
    <row r="23" spans="1:19" ht="12.75" customHeight="1" x14ac:dyDescent="0.2">
      <c r="A23" s="9" t="s">
        <v>50</v>
      </c>
      <c r="B23" s="25"/>
      <c r="C23" s="25"/>
      <c r="D23" s="25"/>
      <c r="E23" s="25"/>
      <c r="F23" s="25"/>
      <c r="G23" s="25"/>
      <c r="H23" s="25"/>
      <c r="I23" s="25"/>
      <c r="J23" s="25"/>
      <c r="K23" s="25"/>
      <c r="L23" s="25"/>
      <c r="M23" s="25"/>
      <c r="N23" s="25"/>
      <c r="O23" s="25"/>
      <c r="P23" s="381"/>
      <c r="Q23" s="381"/>
      <c r="R23" s="371"/>
      <c r="S23" s="371"/>
    </row>
    <row r="24" spans="1:19" ht="4.5" customHeight="1" x14ac:dyDescent="0.2">
      <c r="A24" s="22"/>
      <c r="B24" s="25"/>
      <c r="C24" s="25"/>
      <c r="D24" s="25"/>
      <c r="E24" s="25"/>
      <c r="F24" s="25"/>
      <c r="G24" s="25"/>
      <c r="H24" s="25"/>
      <c r="I24" s="25"/>
      <c r="J24" s="25"/>
      <c r="K24" s="25"/>
      <c r="L24" s="25"/>
      <c r="M24" s="25"/>
      <c r="N24" s="25"/>
      <c r="O24" s="25"/>
      <c r="P24" s="381"/>
      <c r="Q24" s="381"/>
      <c r="R24" s="371"/>
      <c r="S24" s="371"/>
    </row>
    <row r="25" spans="1:19" ht="12.75" customHeight="1" x14ac:dyDescent="0.2">
      <c r="A25" s="22" t="s">
        <v>51</v>
      </c>
      <c r="B25" s="25"/>
      <c r="C25" s="25"/>
      <c r="D25" s="25"/>
      <c r="E25" s="25"/>
      <c r="F25" s="25"/>
      <c r="G25" s="25"/>
      <c r="H25" s="25"/>
      <c r="I25" s="25"/>
      <c r="J25" s="25"/>
      <c r="K25" s="25"/>
      <c r="L25" s="25"/>
      <c r="M25" s="25"/>
      <c r="N25" s="25"/>
      <c r="O25" s="25"/>
      <c r="P25" s="381"/>
      <c r="Q25" s="381"/>
      <c r="R25" s="371"/>
      <c r="S25" s="371"/>
    </row>
    <row r="26" spans="1:19" ht="12.75" customHeight="1" x14ac:dyDescent="0.2">
      <c r="A26" t="s">
        <v>52</v>
      </c>
      <c r="B26" s="10">
        <v>12.3</v>
      </c>
      <c r="C26" s="10"/>
      <c r="D26" s="10">
        <v>12.4</v>
      </c>
      <c r="E26" s="10">
        <v>12.5</v>
      </c>
      <c r="F26" s="10">
        <v>12.5</v>
      </c>
      <c r="G26" s="10">
        <v>12.6</v>
      </c>
      <c r="H26" s="10"/>
      <c r="I26" s="10">
        <v>12.6</v>
      </c>
      <c r="J26" s="10">
        <v>12.6</v>
      </c>
      <c r="K26" s="10">
        <v>12.7</v>
      </c>
      <c r="L26" s="10">
        <v>12.7</v>
      </c>
      <c r="M26" s="10"/>
      <c r="N26" s="10">
        <v>12.7</v>
      </c>
      <c r="O26" s="10">
        <v>12.7</v>
      </c>
      <c r="P26" s="379">
        <v>13</v>
      </c>
      <c r="Q26" s="379">
        <v>12.8</v>
      </c>
      <c r="R26" s="362"/>
      <c r="S26" s="362"/>
    </row>
    <row r="27" spans="1:19" ht="12.75" customHeight="1" x14ac:dyDescent="0.2">
      <c r="A27" t="s">
        <v>53</v>
      </c>
      <c r="B27" s="10">
        <v>941.6</v>
      </c>
      <c r="C27" s="10"/>
      <c r="D27" s="10">
        <v>952.2</v>
      </c>
      <c r="E27" s="10">
        <v>965.8</v>
      </c>
      <c r="F27" s="10">
        <v>970.9</v>
      </c>
      <c r="G27" s="10">
        <v>982.1</v>
      </c>
      <c r="H27" s="10"/>
      <c r="I27" s="10">
        <v>960.1</v>
      </c>
      <c r="J27" s="10">
        <v>994.4</v>
      </c>
      <c r="K27" s="10">
        <v>1001.4</v>
      </c>
      <c r="L27" s="10">
        <v>1019.1</v>
      </c>
      <c r="M27" s="10"/>
      <c r="N27" s="10">
        <v>1002</v>
      </c>
      <c r="O27" s="10">
        <v>1004.7</v>
      </c>
      <c r="P27" s="379">
        <v>996.9</v>
      </c>
      <c r="Q27" s="379">
        <v>1001.3</v>
      </c>
      <c r="R27" s="362"/>
      <c r="S27" s="362"/>
    </row>
    <row r="28" spans="1:19" ht="12.75" customHeight="1" x14ac:dyDescent="0.2">
      <c r="A28" t="s">
        <v>54</v>
      </c>
      <c r="B28" s="10">
        <v>-1680.5</v>
      </c>
      <c r="C28" s="10"/>
      <c r="D28" s="10">
        <v>-1642.1</v>
      </c>
      <c r="E28" s="10">
        <v>-2475.9</v>
      </c>
      <c r="F28" s="10">
        <v>-2434.6999999999998</v>
      </c>
      <c r="G28" s="10">
        <v>-2473.4</v>
      </c>
      <c r="H28" s="10"/>
      <c r="I28" s="10">
        <v>-2435.4</v>
      </c>
      <c r="J28" s="10">
        <v>-2450.1999999999998</v>
      </c>
      <c r="K28" s="10">
        <v>-2428.5</v>
      </c>
      <c r="L28" s="10">
        <v>-2404.8000000000002</v>
      </c>
      <c r="M28" s="10"/>
      <c r="N28" s="10">
        <v>-2370.6999999999998</v>
      </c>
      <c r="O28" s="10">
        <v>-2286.1999999999998</v>
      </c>
      <c r="P28" s="379">
        <v>-2275.5</v>
      </c>
      <c r="Q28" s="379">
        <v>-2234.1999999999998</v>
      </c>
      <c r="R28" s="362"/>
      <c r="S28" s="362"/>
    </row>
    <row r="29" spans="1:19" s="6" customFormat="1" ht="12.75" customHeight="1" x14ac:dyDescent="0.2">
      <c r="A29" s="6" t="s">
        <v>170</v>
      </c>
      <c r="B29" s="11">
        <v>-726.6</v>
      </c>
      <c r="C29" s="11"/>
      <c r="D29" s="11">
        <v>-677.5</v>
      </c>
      <c r="E29" s="11">
        <v>-1497.6</v>
      </c>
      <c r="F29" s="11">
        <v>-1451.3</v>
      </c>
      <c r="G29" s="11">
        <v>-1478.7</v>
      </c>
      <c r="H29" s="11"/>
      <c r="I29" s="11">
        <v>-1462.6</v>
      </c>
      <c r="J29" s="11">
        <v>-1443.2</v>
      </c>
      <c r="K29" s="11">
        <v>-1414.4</v>
      </c>
      <c r="L29" s="11">
        <v>-1373</v>
      </c>
      <c r="M29" s="11"/>
      <c r="N29" s="11">
        <v>-1356</v>
      </c>
      <c r="O29" s="11">
        <v>-1268.8</v>
      </c>
      <c r="P29" s="380">
        <v>-1265.5999999999999</v>
      </c>
      <c r="Q29" s="380">
        <v>-1220.0999999999999</v>
      </c>
      <c r="R29" s="363"/>
      <c r="S29" s="363"/>
    </row>
    <row r="30" spans="1:19" s="6" customFormat="1" ht="12.75" customHeight="1" x14ac:dyDescent="0.2">
      <c r="A30" t="s">
        <v>171</v>
      </c>
      <c r="B30" s="31">
        <v>6.2</v>
      </c>
      <c r="C30" s="31"/>
      <c r="D30" s="31">
        <v>6.1</v>
      </c>
      <c r="E30" s="31">
        <v>6.1</v>
      </c>
      <c r="F30" s="31">
        <v>6.1</v>
      </c>
      <c r="G30" s="31">
        <v>8.3000000000000007</v>
      </c>
      <c r="H30" s="31"/>
      <c r="I30" s="31">
        <v>8.6</v>
      </c>
      <c r="J30" s="31">
        <v>8.6</v>
      </c>
      <c r="K30" s="31">
        <v>8.6</v>
      </c>
      <c r="L30" s="31">
        <v>10.7</v>
      </c>
      <c r="M30" s="31"/>
      <c r="N30" s="31">
        <v>10.7</v>
      </c>
      <c r="O30" s="31">
        <v>10.7</v>
      </c>
      <c r="P30" s="383">
        <v>10.7</v>
      </c>
      <c r="Q30" s="383">
        <v>16.7</v>
      </c>
      <c r="R30" s="364"/>
      <c r="S30" s="364"/>
    </row>
    <row r="31" spans="1:19" s="6" customFormat="1" ht="12.75" customHeight="1" x14ac:dyDescent="0.2">
      <c r="A31" s="6" t="s">
        <v>172</v>
      </c>
      <c r="B31" s="11">
        <v>-720.4</v>
      </c>
      <c r="C31" s="11"/>
      <c r="D31" s="11">
        <v>-671.4</v>
      </c>
      <c r="E31" s="11">
        <v>-1491.5</v>
      </c>
      <c r="F31" s="11">
        <v>-1445.2</v>
      </c>
      <c r="G31" s="11">
        <v>-1470.4</v>
      </c>
      <c r="H31" s="11"/>
      <c r="I31" s="11">
        <v>-1454</v>
      </c>
      <c r="J31" s="11">
        <v>-1434.6</v>
      </c>
      <c r="K31" s="11">
        <v>-1405.8</v>
      </c>
      <c r="L31" s="11">
        <v>-1362.3</v>
      </c>
      <c r="M31" s="11"/>
      <c r="N31" s="11">
        <v>-1345.3</v>
      </c>
      <c r="O31" s="11">
        <v>-1258.0999999999999</v>
      </c>
      <c r="P31" s="380">
        <v>-1254.9000000000001</v>
      </c>
      <c r="Q31" s="380">
        <v>-1203.4000000000001</v>
      </c>
      <c r="R31" s="363"/>
      <c r="S31" s="363"/>
    </row>
    <row r="32" spans="1:19" ht="4.5" customHeight="1" x14ac:dyDescent="0.2">
      <c r="B32" s="10"/>
      <c r="C32" s="10"/>
      <c r="D32" s="10"/>
      <c r="E32" s="10"/>
      <c r="F32" s="10"/>
      <c r="G32" s="10"/>
      <c r="H32" s="10"/>
      <c r="I32" s="10"/>
      <c r="J32" s="10"/>
      <c r="K32" s="10"/>
      <c r="L32" s="10"/>
      <c r="M32" s="10"/>
      <c r="N32" s="10"/>
      <c r="O32" s="10"/>
      <c r="P32" s="379"/>
      <c r="Q32" s="379"/>
      <c r="R32" s="362"/>
      <c r="S32" s="362"/>
    </row>
    <row r="33" spans="1:19" ht="12.75" customHeight="1" x14ac:dyDescent="0.2">
      <c r="A33" s="22" t="s">
        <v>55</v>
      </c>
      <c r="B33" s="10"/>
      <c r="C33" s="10"/>
      <c r="D33" s="10"/>
      <c r="E33" s="10"/>
      <c r="F33" s="10"/>
      <c r="G33" s="10"/>
      <c r="H33" s="10"/>
      <c r="I33" s="10"/>
      <c r="J33" s="10"/>
      <c r="K33" s="10"/>
      <c r="L33" s="10"/>
      <c r="M33" s="10"/>
      <c r="N33" s="10"/>
      <c r="O33" s="10"/>
      <c r="P33" s="379"/>
      <c r="Q33" s="379"/>
      <c r="R33" s="362"/>
      <c r="S33" s="362"/>
    </row>
    <row r="34" spans="1:19" ht="12.75" customHeight="1" x14ac:dyDescent="0.2">
      <c r="A34" t="s">
        <v>56</v>
      </c>
      <c r="B34" s="10">
        <v>3770.5</v>
      </c>
      <c r="C34" s="10"/>
      <c r="D34" s="10">
        <v>3777.7</v>
      </c>
      <c r="E34" s="10">
        <v>3787.1</v>
      </c>
      <c r="F34" s="10">
        <v>3790.8</v>
      </c>
      <c r="G34" s="10">
        <v>3790.4</v>
      </c>
      <c r="H34" s="10"/>
      <c r="I34" s="10">
        <v>3802.3</v>
      </c>
      <c r="J34" s="10">
        <v>3656.6</v>
      </c>
      <c r="K34" s="10">
        <v>3656.4</v>
      </c>
      <c r="L34" s="10">
        <v>3654.7</v>
      </c>
      <c r="M34" s="10"/>
      <c r="N34" s="10">
        <v>3658.6</v>
      </c>
      <c r="O34" s="10">
        <v>3657.3</v>
      </c>
      <c r="P34" s="379">
        <v>3697.6</v>
      </c>
      <c r="Q34" s="379">
        <v>3683.3</v>
      </c>
      <c r="R34" s="362"/>
      <c r="S34" s="362"/>
    </row>
    <row r="35" spans="1:19" ht="12.75" customHeight="1" x14ac:dyDescent="0.2">
      <c r="A35" t="s">
        <v>57</v>
      </c>
      <c r="B35" s="10">
        <v>164.6</v>
      </c>
      <c r="C35" s="10"/>
      <c r="D35" s="10">
        <v>151.1</v>
      </c>
      <c r="E35" s="10">
        <v>119.6</v>
      </c>
      <c r="F35" s="10">
        <v>113.2</v>
      </c>
      <c r="G35" s="10">
        <v>111</v>
      </c>
      <c r="H35" s="10"/>
      <c r="I35" s="10">
        <v>134.19999999999999</v>
      </c>
      <c r="J35" s="10">
        <v>154.9</v>
      </c>
      <c r="K35" s="10">
        <v>162.6</v>
      </c>
      <c r="L35" s="10">
        <v>114.2</v>
      </c>
      <c r="M35" s="10"/>
      <c r="N35" s="10">
        <v>128.9</v>
      </c>
      <c r="O35" s="86">
        <v>83</v>
      </c>
      <c r="P35" s="384">
        <v>97.6</v>
      </c>
      <c r="Q35" s="384">
        <v>57.8</v>
      </c>
      <c r="R35" s="362"/>
      <c r="S35" s="362"/>
    </row>
    <row r="36" spans="1:19" ht="12.75" customHeight="1" x14ac:dyDescent="0.2">
      <c r="A36" t="s">
        <v>58</v>
      </c>
      <c r="B36" s="10">
        <v>2.6</v>
      </c>
      <c r="C36" s="10"/>
      <c r="D36" s="10">
        <v>2.2000000000000002</v>
      </c>
      <c r="E36" s="10">
        <v>1.8</v>
      </c>
      <c r="F36" s="10">
        <v>2.6</v>
      </c>
      <c r="G36" s="10">
        <v>2.7</v>
      </c>
      <c r="H36" s="10"/>
      <c r="I36" s="10">
        <v>2.6</v>
      </c>
      <c r="J36" s="10">
        <v>2.2999999999999998</v>
      </c>
      <c r="K36" s="10">
        <v>2</v>
      </c>
      <c r="L36" s="10">
        <v>1.7</v>
      </c>
      <c r="M36" s="10"/>
      <c r="N36" s="10">
        <v>1.4</v>
      </c>
      <c r="O36" s="10">
        <v>1.1000000000000001</v>
      </c>
      <c r="P36" s="379">
        <v>0.9</v>
      </c>
      <c r="Q36" s="379">
        <v>0.6</v>
      </c>
      <c r="R36" s="362"/>
      <c r="S36" s="362"/>
    </row>
    <row r="37" spans="1:19" ht="12.75" customHeight="1" x14ac:dyDescent="0.2">
      <c r="A37" t="s">
        <v>59</v>
      </c>
      <c r="B37" s="10">
        <v>80.5</v>
      </c>
      <c r="C37" s="10"/>
      <c r="D37" s="10">
        <v>90.4</v>
      </c>
      <c r="E37" s="10">
        <v>93.7</v>
      </c>
      <c r="F37" s="10">
        <v>96.3</v>
      </c>
      <c r="G37" s="10">
        <v>109.4</v>
      </c>
      <c r="H37" s="10"/>
      <c r="I37" s="10">
        <v>114.1</v>
      </c>
      <c r="J37" s="10">
        <v>117.5</v>
      </c>
      <c r="K37" s="10">
        <v>136.4</v>
      </c>
      <c r="L37" s="10">
        <v>133.4</v>
      </c>
      <c r="M37" s="10"/>
      <c r="N37" s="10">
        <v>140</v>
      </c>
      <c r="O37" s="10">
        <v>135.5</v>
      </c>
      <c r="P37" s="379">
        <v>136</v>
      </c>
      <c r="Q37" s="379">
        <v>124.5</v>
      </c>
      <c r="R37" s="362"/>
      <c r="S37" s="362"/>
    </row>
    <row r="38" spans="1:19" ht="12.75" customHeight="1" x14ac:dyDescent="0.2">
      <c r="A38" t="s">
        <v>60</v>
      </c>
      <c r="B38" s="10">
        <v>63</v>
      </c>
      <c r="C38" s="10"/>
      <c r="D38" s="10">
        <v>63.6</v>
      </c>
      <c r="E38" s="10">
        <v>63.8</v>
      </c>
      <c r="F38" s="10">
        <v>59.4</v>
      </c>
      <c r="G38" s="10">
        <v>90.8</v>
      </c>
      <c r="H38" s="10"/>
      <c r="I38" s="10">
        <v>87.1</v>
      </c>
      <c r="J38" s="10">
        <v>82.7</v>
      </c>
      <c r="K38" s="10">
        <v>81.599999999999994</v>
      </c>
      <c r="L38" s="10">
        <v>82.6</v>
      </c>
      <c r="M38" s="10"/>
      <c r="N38" s="10">
        <v>76.2</v>
      </c>
      <c r="O38" s="10">
        <v>73.5</v>
      </c>
      <c r="P38" s="379">
        <v>74.400000000000006</v>
      </c>
      <c r="Q38" s="379">
        <v>59.1</v>
      </c>
      <c r="R38" s="362"/>
      <c r="S38" s="362"/>
    </row>
    <row r="39" spans="1:19" s="6" customFormat="1" ht="12.75" customHeight="1" x14ac:dyDescent="0.2">
      <c r="A39" s="6" t="s">
        <v>66</v>
      </c>
      <c r="B39" s="11">
        <v>4081.2</v>
      </c>
      <c r="C39" s="11"/>
      <c r="D39" s="11">
        <v>4085</v>
      </c>
      <c r="E39" s="11">
        <v>4066</v>
      </c>
      <c r="F39" s="11">
        <v>4062.3</v>
      </c>
      <c r="G39" s="11">
        <v>4104.3</v>
      </c>
      <c r="H39" s="11"/>
      <c r="I39" s="11">
        <v>4140.3</v>
      </c>
      <c r="J39" s="11">
        <v>4014</v>
      </c>
      <c r="K39" s="11">
        <v>4039</v>
      </c>
      <c r="L39" s="11">
        <v>3986.6</v>
      </c>
      <c r="M39" s="11"/>
      <c r="N39" s="11">
        <v>4005.1</v>
      </c>
      <c r="O39" s="11">
        <v>3950.4</v>
      </c>
      <c r="P39" s="380">
        <v>4006.5</v>
      </c>
      <c r="Q39" s="380">
        <v>3925.3</v>
      </c>
      <c r="R39" s="363"/>
      <c r="S39" s="363"/>
    </row>
    <row r="40" spans="1:19" ht="4.5" customHeight="1" x14ac:dyDescent="0.2">
      <c r="B40" s="10"/>
      <c r="C40" s="10"/>
      <c r="D40" s="10"/>
      <c r="E40" s="10"/>
      <c r="F40" s="10"/>
      <c r="G40" s="10"/>
      <c r="H40" s="10"/>
      <c r="I40" s="10"/>
      <c r="J40" s="10"/>
      <c r="K40" s="10"/>
      <c r="L40" s="10"/>
      <c r="M40" s="10"/>
      <c r="N40" s="10"/>
      <c r="O40" s="10"/>
      <c r="P40" s="379"/>
      <c r="Q40" s="379"/>
      <c r="R40" s="362"/>
      <c r="S40" s="362"/>
    </row>
    <row r="41" spans="1:19" ht="12.75" customHeight="1" x14ac:dyDescent="0.2">
      <c r="A41" s="22" t="s">
        <v>61</v>
      </c>
      <c r="B41" s="10"/>
      <c r="C41" s="10"/>
      <c r="D41" s="10"/>
      <c r="E41" s="10"/>
      <c r="F41" s="10"/>
      <c r="G41" s="10"/>
      <c r="H41" s="10"/>
      <c r="I41" s="10"/>
      <c r="J41" s="10"/>
      <c r="K41" s="10"/>
      <c r="L41" s="10"/>
      <c r="M41" s="10"/>
      <c r="N41" s="10"/>
      <c r="O41" s="10"/>
      <c r="P41" s="379"/>
      <c r="Q41" s="379"/>
      <c r="R41" s="362"/>
      <c r="S41" s="362"/>
    </row>
    <row r="42" spans="1:19" ht="12.75" customHeight="1" x14ac:dyDescent="0.2">
      <c r="A42" t="s">
        <v>56</v>
      </c>
      <c r="B42" s="10">
        <v>72.5</v>
      </c>
      <c r="C42" s="10"/>
      <c r="D42" s="10">
        <v>76.3</v>
      </c>
      <c r="E42" s="10">
        <v>86.2</v>
      </c>
      <c r="F42" s="10">
        <v>76.2</v>
      </c>
      <c r="G42" s="10">
        <v>77.900000000000006</v>
      </c>
      <c r="H42" s="10"/>
      <c r="I42" s="10">
        <v>72.5</v>
      </c>
      <c r="J42" s="10">
        <v>80.099999999999994</v>
      </c>
      <c r="K42" s="10">
        <v>68.599999999999994</v>
      </c>
      <c r="L42" s="10">
        <v>78.8</v>
      </c>
      <c r="M42" s="10"/>
      <c r="N42" s="10">
        <v>79.8</v>
      </c>
      <c r="O42" s="10">
        <v>91.4</v>
      </c>
      <c r="P42" s="379">
        <v>80.599999999999994</v>
      </c>
      <c r="Q42" s="379">
        <v>110.6</v>
      </c>
      <c r="R42" s="362"/>
      <c r="S42" s="362"/>
    </row>
    <row r="43" spans="1:19" ht="12.75" customHeight="1" x14ac:dyDescent="0.2">
      <c r="A43" t="s">
        <v>62</v>
      </c>
      <c r="B43" s="10">
        <v>148.1</v>
      </c>
      <c r="C43" s="10"/>
      <c r="D43" s="10">
        <v>131.30000000000001</v>
      </c>
      <c r="E43" s="10">
        <v>156.69999999999999</v>
      </c>
      <c r="F43" s="10">
        <v>104.3</v>
      </c>
      <c r="G43" s="10">
        <v>141.80000000000001</v>
      </c>
      <c r="H43" s="10"/>
      <c r="I43" s="10">
        <v>112.4</v>
      </c>
      <c r="J43" s="10">
        <v>165.2</v>
      </c>
      <c r="K43" s="10">
        <v>140</v>
      </c>
      <c r="L43" s="10">
        <v>114.4</v>
      </c>
      <c r="M43" s="10"/>
      <c r="N43" s="10">
        <v>128.6</v>
      </c>
      <c r="O43" s="10">
        <v>109.5</v>
      </c>
      <c r="P43" s="379">
        <v>128.1</v>
      </c>
      <c r="Q43" s="379">
        <v>133.5</v>
      </c>
      <c r="R43" s="362"/>
      <c r="S43" s="362"/>
    </row>
    <row r="44" spans="1:19" ht="12.75" customHeight="1" x14ac:dyDescent="0.2">
      <c r="A44" t="s">
        <v>63</v>
      </c>
      <c r="B44" s="10">
        <v>380.4</v>
      </c>
      <c r="C44" s="10"/>
      <c r="D44" s="10">
        <v>373.7</v>
      </c>
      <c r="E44" s="10">
        <v>370.3</v>
      </c>
      <c r="F44" s="10">
        <v>338.1</v>
      </c>
      <c r="G44" s="10">
        <v>340.6</v>
      </c>
      <c r="H44" s="10"/>
      <c r="I44" s="10">
        <v>301.5</v>
      </c>
      <c r="J44" s="10">
        <v>325</v>
      </c>
      <c r="K44" s="10">
        <v>305.39999999999998</v>
      </c>
      <c r="L44" s="10">
        <v>325.2</v>
      </c>
      <c r="M44" s="10"/>
      <c r="N44" s="10">
        <v>319.39999999999998</v>
      </c>
      <c r="O44" s="10">
        <v>332.9</v>
      </c>
      <c r="P44" s="379">
        <v>311.2</v>
      </c>
      <c r="Q44" s="379">
        <v>350.2</v>
      </c>
      <c r="R44" s="362"/>
      <c r="S44" s="362"/>
    </row>
    <row r="45" spans="1:19" ht="12.75" customHeight="1" x14ac:dyDescent="0.2">
      <c r="A45" t="s">
        <v>58</v>
      </c>
      <c r="B45" s="10">
        <v>81.599999999999994</v>
      </c>
      <c r="C45" s="10"/>
      <c r="D45" s="10">
        <v>82.2</v>
      </c>
      <c r="E45" s="10">
        <v>82</v>
      </c>
      <c r="F45" s="10">
        <v>77.2</v>
      </c>
      <c r="G45" s="10">
        <v>79</v>
      </c>
      <c r="H45" s="10"/>
      <c r="I45" s="10">
        <v>77.599999999999994</v>
      </c>
      <c r="J45" s="10">
        <v>77.8</v>
      </c>
      <c r="K45" s="10">
        <v>72.900000000000006</v>
      </c>
      <c r="L45" s="10">
        <v>73</v>
      </c>
      <c r="M45" s="10"/>
      <c r="N45" s="10">
        <v>74.900000000000006</v>
      </c>
      <c r="O45" s="10">
        <v>75.900000000000006</v>
      </c>
      <c r="P45" s="379">
        <v>72</v>
      </c>
      <c r="Q45" s="379">
        <v>73.599999999999994</v>
      </c>
      <c r="R45" s="362"/>
      <c r="S45" s="362"/>
    </row>
    <row r="46" spans="1:19" ht="12.75" customHeight="1" x14ac:dyDescent="0.2">
      <c r="A46" t="s">
        <v>40</v>
      </c>
      <c r="B46" s="10">
        <v>42.5</v>
      </c>
      <c r="C46" s="10"/>
      <c r="D46" s="10">
        <v>37.4</v>
      </c>
      <c r="E46" s="10">
        <v>36.799999999999997</v>
      </c>
      <c r="F46" s="10">
        <v>40</v>
      </c>
      <c r="G46" s="10">
        <v>39.9</v>
      </c>
      <c r="H46" s="10"/>
      <c r="I46" s="10">
        <v>39.700000000000003</v>
      </c>
      <c r="J46" s="10">
        <v>41</v>
      </c>
      <c r="K46" s="10">
        <v>42.9</v>
      </c>
      <c r="L46" s="10">
        <v>28.4</v>
      </c>
      <c r="M46" s="10"/>
      <c r="N46" s="10">
        <v>26.9</v>
      </c>
      <c r="O46" s="10">
        <v>24.3</v>
      </c>
      <c r="P46" s="379">
        <v>25.4</v>
      </c>
      <c r="Q46" s="379">
        <v>6.2</v>
      </c>
      <c r="R46" s="362"/>
      <c r="S46" s="362"/>
    </row>
    <row r="47" spans="1:19" ht="12.75" customHeight="1" x14ac:dyDescent="0.2">
      <c r="A47" s="32" t="s">
        <v>98</v>
      </c>
      <c r="B47" s="10">
        <v>12</v>
      </c>
      <c r="C47" s="10"/>
      <c r="D47" s="10">
        <v>23.1</v>
      </c>
      <c r="E47" s="10">
        <v>55.2</v>
      </c>
      <c r="F47" s="10">
        <v>80.8</v>
      </c>
      <c r="G47" s="10">
        <v>88.5</v>
      </c>
      <c r="H47" s="10"/>
      <c r="I47" s="10">
        <v>119.6</v>
      </c>
      <c r="J47" s="10">
        <v>136.69999999999999</v>
      </c>
      <c r="K47" s="10">
        <v>169.7</v>
      </c>
      <c r="L47" s="10">
        <v>165</v>
      </c>
      <c r="M47" s="10"/>
      <c r="N47" s="10">
        <v>112.3</v>
      </c>
      <c r="O47" s="10">
        <v>153.6</v>
      </c>
      <c r="P47" s="379">
        <v>178.8</v>
      </c>
      <c r="Q47" s="379">
        <v>202.5</v>
      </c>
      <c r="R47" s="362"/>
      <c r="S47" s="362"/>
    </row>
    <row r="48" spans="1:19" s="6" customFormat="1" ht="12.75" customHeight="1" x14ac:dyDescent="0.2">
      <c r="A48" s="6" t="s">
        <v>64</v>
      </c>
      <c r="B48" s="11">
        <v>737.1</v>
      </c>
      <c r="C48" s="11"/>
      <c r="D48" s="11">
        <v>724</v>
      </c>
      <c r="E48" s="11">
        <v>787.2</v>
      </c>
      <c r="F48" s="11">
        <v>716.6</v>
      </c>
      <c r="G48" s="11">
        <v>767.7</v>
      </c>
      <c r="H48" s="11"/>
      <c r="I48" s="11">
        <v>723.3</v>
      </c>
      <c r="J48" s="11">
        <v>825.8</v>
      </c>
      <c r="K48" s="11">
        <v>799.5</v>
      </c>
      <c r="L48" s="11">
        <v>784.8</v>
      </c>
      <c r="M48" s="11"/>
      <c r="N48" s="11">
        <v>741.9</v>
      </c>
      <c r="O48" s="11">
        <v>787.6</v>
      </c>
      <c r="P48" s="380">
        <v>796.1</v>
      </c>
      <c r="Q48" s="380">
        <v>876.6</v>
      </c>
      <c r="R48" s="363"/>
      <c r="S48" s="363"/>
    </row>
    <row r="49" spans="1:19" ht="4.5" customHeight="1" x14ac:dyDescent="0.2">
      <c r="B49" s="25"/>
      <c r="C49" s="25"/>
      <c r="D49" s="25"/>
      <c r="E49" s="25"/>
      <c r="F49" s="25"/>
      <c r="G49" s="25"/>
      <c r="H49" s="25"/>
      <c r="I49" s="25"/>
      <c r="J49" s="25"/>
      <c r="K49" s="25"/>
      <c r="L49" s="25"/>
      <c r="M49" s="25"/>
      <c r="N49" s="25"/>
      <c r="O49" s="25"/>
      <c r="P49" s="381"/>
      <c r="Q49" s="381"/>
      <c r="R49" s="371"/>
      <c r="S49" s="371"/>
    </row>
    <row r="50" spans="1:19" ht="12.75" customHeight="1" x14ac:dyDescent="0.2">
      <c r="A50" s="39" t="s">
        <v>97</v>
      </c>
      <c r="B50" s="47">
        <v>4818.3</v>
      </c>
      <c r="C50" s="47"/>
      <c r="D50" s="47">
        <v>4809</v>
      </c>
      <c r="E50" s="47">
        <v>4853.2</v>
      </c>
      <c r="F50" s="47">
        <v>4778.8999999999996</v>
      </c>
      <c r="G50" s="47">
        <v>4872</v>
      </c>
      <c r="H50" s="47"/>
      <c r="I50" s="47">
        <v>4863.6000000000004</v>
      </c>
      <c r="J50" s="47">
        <v>4839.8</v>
      </c>
      <c r="K50" s="47">
        <v>4838.5</v>
      </c>
      <c r="L50" s="47">
        <v>4771.3999999999996</v>
      </c>
      <c r="M50" s="47"/>
      <c r="N50" s="47">
        <v>4747</v>
      </c>
      <c r="O50" s="47">
        <v>4738</v>
      </c>
      <c r="P50" s="385">
        <v>4802.6000000000004</v>
      </c>
      <c r="Q50" s="385">
        <v>4801.8999999999996</v>
      </c>
      <c r="R50" s="141"/>
      <c r="S50" s="141"/>
    </row>
    <row r="51" spans="1:19" ht="4.5" customHeight="1" x14ac:dyDescent="0.2">
      <c r="B51" s="25"/>
      <c r="C51" s="25"/>
      <c r="D51" s="25"/>
      <c r="E51" s="25"/>
      <c r="F51" s="25"/>
      <c r="G51" s="25"/>
      <c r="H51" s="25"/>
      <c r="I51" s="25"/>
      <c r="J51" s="25"/>
      <c r="K51" s="25"/>
      <c r="L51" s="25"/>
      <c r="M51" s="25"/>
      <c r="N51" s="25"/>
      <c r="O51" s="25"/>
      <c r="P51" s="381"/>
      <c r="Q51" s="381"/>
      <c r="R51" s="371"/>
      <c r="S51" s="371"/>
    </row>
    <row r="52" spans="1:19" ht="12.75" customHeight="1" x14ac:dyDescent="0.2">
      <c r="A52" s="36" t="s">
        <v>65</v>
      </c>
      <c r="B52" s="44">
        <v>4097.8999999999996</v>
      </c>
      <c r="C52" s="44"/>
      <c r="D52" s="44">
        <v>4137.6000000000004</v>
      </c>
      <c r="E52" s="44">
        <v>3361.7</v>
      </c>
      <c r="F52" s="44">
        <v>3333.7</v>
      </c>
      <c r="G52" s="44">
        <v>3401.6</v>
      </c>
      <c r="H52" s="44"/>
      <c r="I52" s="44">
        <v>3409.6</v>
      </c>
      <c r="J52" s="44">
        <v>3405.2</v>
      </c>
      <c r="K52" s="44">
        <v>3432.7</v>
      </c>
      <c r="L52" s="44">
        <v>3409.1</v>
      </c>
      <c r="M52" s="44"/>
      <c r="N52" s="44">
        <v>3401.7</v>
      </c>
      <c r="O52" s="44">
        <v>3479.9</v>
      </c>
      <c r="P52" s="382">
        <v>3547.7</v>
      </c>
      <c r="Q52" s="382">
        <v>3598.5</v>
      </c>
      <c r="R52" s="141"/>
      <c r="S52" s="141"/>
    </row>
    <row r="53" spans="1:19" s="29" customFormat="1" ht="12.75" customHeight="1" x14ac:dyDescent="0.2">
      <c r="A53" s="140"/>
      <c r="B53" s="141"/>
      <c r="C53" s="141"/>
      <c r="D53" s="141"/>
      <c r="E53" s="141"/>
      <c r="F53" s="141"/>
      <c r="G53" s="141"/>
      <c r="H53" s="141"/>
      <c r="I53" s="141"/>
      <c r="J53" s="141"/>
      <c r="K53" s="141"/>
      <c r="L53" s="141"/>
      <c r="M53" s="141"/>
      <c r="N53" s="141"/>
      <c r="O53" s="141"/>
      <c r="P53" s="141"/>
      <c r="Q53" s="141"/>
      <c r="R53" s="141"/>
      <c r="S53" s="141"/>
    </row>
    <row r="54" spans="1:19" ht="12.75" customHeight="1" x14ac:dyDescent="0.2">
      <c r="M54"/>
      <c r="N54"/>
      <c r="O54"/>
      <c r="P54"/>
      <c r="Q54"/>
    </row>
    <row r="55" spans="1:19" ht="12.75" customHeight="1" x14ac:dyDescent="0.2">
      <c r="A55" s="9" t="s">
        <v>231</v>
      </c>
      <c r="M55"/>
      <c r="N55"/>
      <c r="O55"/>
      <c r="P55"/>
      <c r="Q55"/>
    </row>
    <row r="56" spans="1:19" ht="7.5" customHeight="1" x14ac:dyDescent="0.2">
      <c r="A56" s="9"/>
      <c r="M56"/>
      <c r="N56"/>
      <c r="O56"/>
      <c r="P56"/>
      <c r="Q56"/>
    </row>
    <row r="57" spans="1:19" ht="24.75" customHeight="1" thickBot="1" x14ac:dyDescent="0.25">
      <c r="A57" s="110" t="s">
        <v>349</v>
      </c>
      <c r="B57" s="109"/>
      <c r="C57" s="109"/>
      <c r="D57" s="109" t="s">
        <v>251</v>
      </c>
      <c r="E57" s="109" t="s">
        <v>258</v>
      </c>
      <c r="F57" s="109" t="s">
        <v>291</v>
      </c>
      <c r="G57" s="109" t="s">
        <v>323</v>
      </c>
      <c r="H57" s="109"/>
      <c r="I57" s="109" t="s">
        <v>330</v>
      </c>
      <c r="J57" s="109" t="s">
        <v>343</v>
      </c>
      <c r="K57" s="109" t="s">
        <v>351</v>
      </c>
      <c r="L57" s="109" t="s">
        <v>363</v>
      </c>
      <c r="M57" s="109"/>
      <c r="N57" s="109" t="s">
        <v>408</v>
      </c>
      <c r="O57" s="109" t="s">
        <v>427</v>
      </c>
      <c r="P57" s="109" t="s">
        <v>446</v>
      </c>
      <c r="Q57" s="109" t="s">
        <v>498</v>
      </c>
      <c r="R57" s="372"/>
      <c r="S57" s="372"/>
    </row>
    <row r="58" spans="1:19" x14ac:dyDescent="0.2">
      <c r="B58" s="10"/>
      <c r="C58" s="10"/>
      <c r="D58" s="10"/>
      <c r="E58" s="10"/>
      <c r="F58" s="10"/>
      <c r="G58" s="10"/>
      <c r="H58" s="10"/>
      <c r="I58" s="10"/>
      <c r="J58" s="10"/>
      <c r="K58" s="10"/>
      <c r="L58" s="10"/>
      <c r="M58" s="10"/>
      <c r="N58" s="10"/>
      <c r="O58" s="10"/>
      <c r="P58" s="10"/>
      <c r="Q58" s="10"/>
      <c r="R58" s="362"/>
      <c r="S58" s="362"/>
    </row>
    <row r="59" spans="1:19" x14ac:dyDescent="0.2">
      <c r="A59" s="32" t="s">
        <v>232</v>
      </c>
      <c r="B59" s="128"/>
      <c r="C59" s="128"/>
      <c r="D59" s="128">
        <v>3404.6</v>
      </c>
      <c r="E59" s="128">
        <v>3404.6</v>
      </c>
      <c r="F59" s="128">
        <v>3404.6</v>
      </c>
      <c r="G59" s="128">
        <v>3404.6</v>
      </c>
      <c r="H59" s="128"/>
      <c r="I59" s="128">
        <v>3404.6</v>
      </c>
      <c r="J59" s="128">
        <v>3256.9999999899997</v>
      </c>
      <c r="K59" s="128">
        <v>3256.9999999899997</v>
      </c>
      <c r="L59" s="128">
        <v>3256.9999999899997</v>
      </c>
      <c r="M59" s="128"/>
      <c r="N59" s="128">
        <v>3256.9999999899997</v>
      </c>
      <c r="O59" s="128">
        <v>3256.9999999899997</v>
      </c>
      <c r="P59" s="379">
        <v>3287</v>
      </c>
      <c r="Q59" s="379">
        <v>3287</v>
      </c>
      <c r="R59" s="365"/>
      <c r="S59" s="365"/>
    </row>
    <row r="60" spans="1:19" x14ac:dyDescent="0.2">
      <c r="A60" s="32" t="s">
        <v>236</v>
      </c>
      <c r="B60" s="128"/>
      <c r="C60" s="128"/>
      <c r="D60" s="128">
        <v>80.15457631999999</v>
      </c>
      <c r="E60" s="128">
        <v>79.872436040000011</v>
      </c>
      <c r="F60" s="128">
        <v>79.383271350000015</v>
      </c>
      <c r="G60" s="128">
        <v>71.487613120000006</v>
      </c>
      <c r="H60" s="128"/>
      <c r="I60" s="128">
        <v>71.051959199999999</v>
      </c>
      <c r="J60" s="128">
        <v>70.609484650000013</v>
      </c>
      <c r="K60" s="128">
        <v>70.160082680000002</v>
      </c>
      <c r="L60" s="128">
        <v>62.303763310000001</v>
      </c>
      <c r="M60" s="128"/>
      <c r="N60" s="128">
        <v>61.840179579999997</v>
      </c>
      <c r="O60" s="128">
        <v>61.369337950000002</v>
      </c>
      <c r="P60" s="379">
        <v>60.891124820000002</v>
      </c>
      <c r="Q60" s="379">
        <v>31.1</v>
      </c>
      <c r="R60" s="365"/>
      <c r="S60" s="365"/>
    </row>
    <row r="61" spans="1:19" x14ac:dyDescent="0.2">
      <c r="A61" s="32" t="s">
        <v>233</v>
      </c>
      <c r="B61" s="10"/>
      <c r="C61" s="10"/>
      <c r="D61" s="10">
        <v>53.716341268476931</v>
      </c>
      <c r="E61" s="10">
        <v>62.919782375972808</v>
      </c>
      <c r="F61" s="10">
        <v>69.045268917954985</v>
      </c>
      <c r="G61" s="10">
        <v>73.014085582358305</v>
      </c>
      <c r="H61" s="10"/>
      <c r="I61" s="10">
        <v>82.919337722358463</v>
      </c>
      <c r="J61" s="10">
        <v>88.017788437350518</v>
      </c>
      <c r="K61" s="10">
        <v>90.348014750683845</v>
      </c>
      <c r="L61" s="128">
        <v>97.385413754361153</v>
      </c>
      <c r="M61" s="128"/>
      <c r="N61" s="128">
        <v>98.888776164361119</v>
      </c>
      <c r="O61" s="128">
        <v>100.29248657539773</v>
      </c>
      <c r="P61" s="379">
        <v>102.54613129367</v>
      </c>
      <c r="Q61" s="379">
        <v>104.4</v>
      </c>
      <c r="R61" s="365"/>
      <c r="S61" s="365"/>
    </row>
    <row r="62" spans="1:19" x14ac:dyDescent="0.2">
      <c r="A62" s="32" t="s">
        <v>47</v>
      </c>
      <c r="B62" s="125"/>
      <c r="C62" s="125"/>
      <c r="D62" s="187">
        <v>-898.84500000000003</v>
      </c>
      <c r="E62" s="187">
        <v>-114.05200000000001</v>
      </c>
      <c r="F62" s="187">
        <v>-109.09399999999999</v>
      </c>
      <c r="G62" s="187">
        <v>-214.10300000000001</v>
      </c>
      <c r="H62" s="187"/>
      <c r="I62" s="187">
        <v>-216.05500000000001</v>
      </c>
      <c r="J62" s="187">
        <v>-181.87899999999999</v>
      </c>
      <c r="K62" s="187">
        <v>-237.733</v>
      </c>
      <c r="L62" s="187">
        <v>-189.07599999999999</v>
      </c>
      <c r="M62" s="187"/>
      <c r="N62" s="187">
        <v>-129.024</v>
      </c>
      <c r="O62" s="187">
        <v>-231.90033600000001</v>
      </c>
      <c r="P62" s="390">
        <v>-296.15899999999999</v>
      </c>
      <c r="Q62" s="390">
        <v>-277.3</v>
      </c>
      <c r="R62" s="366"/>
      <c r="S62" s="366"/>
    </row>
    <row r="63" spans="1:19" s="39" customFormat="1" x14ac:dyDescent="0.2">
      <c r="A63" s="39" t="s">
        <v>234</v>
      </c>
      <c r="B63" s="127"/>
      <c r="C63" s="127"/>
      <c r="D63" s="188">
        <v>2639.625917588477</v>
      </c>
      <c r="E63" s="188">
        <v>3433.3402184159727</v>
      </c>
      <c r="F63" s="188">
        <v>3443.9345402679551</v>
      </c>
      <c r="G63" s="188">
        <v>3334.9986987023581</v>
      </c>
      <c r="H63" s="188"/>
      <c r="I63" s="188">
        <v>3342.5162969223584</v>
      </c>
      <c r="J63" s="188">
        <v>3233.7482730773504</v>
      </c>
      <c r="K63" s="188">
        <v>3179.7750974206833</v>
      </c>
      <c r="L63" s="188">
        <v>3227.6131770543607</v>
      </c>
      <c r="M63" s="188"/>
      <c r="N63" s="188">
        <v>3288.7049557343607</v>
      </c>
      <c r="O63" s="188">
        <v>3186.7614885153971</v>
      </c>
      <c r="P63" s="391">
        <v>3154.2782561136701</v>
      </c>
      <c r="Q63" s="391">
        <v>3145.2</v>
      </c>
      <c r="R63" s="367"/>
      <c r="S63" s="367"/>
    </row>
    <row r="64" spans="1:19" ht="5.25" customHeight="1" x14ac:dyDescent="0.2">
      <c r="A64" s="32"/>
      <c r="B64" s="29"/>
      <c r="C64" s="29"/>
      <c r="D64" s="29"/>
      <c r="E64" s="29"/>
      <c r="F64" s="29"/>
      <c r="G64" s="29"/>
      <c r="H64" s="29"/>
      <c r="I64" s="29"/>
      <c r="J64" s="29"/>
      <c r="K64" s="29"/>
      <c r="L64" s="29"/>
      <c r="P64" s="392"/>
      <c r="Q64" s="392"/>
    </row>
    <row r="65" spans="1:19" x14ac:dyDescent="0.2">
      <c r="A65" s="32" t="s">
        <v>235</v>
      </c>
      <c r="B65" s="86"/>
      <c r="C65" s="86"/>
      <c r="D65" s="86">
        <v>764.45199999999977</v>
      </c>
      <c r="E65" s="86">
        <v>821.952</v>
      </c>
      <c r="F65" s="86">
        <v>865.4</v>
      </c>
      <c r="G65" s="86">
        <v>842.11399999999992</v>
      </c>
      <c r="H65" s="86"/>
      <c r="I65" s="86">
        <v>879.62799999999993</v>
      </c>
      <c r="J65" s="86">
        <v>906.36</v>
      </c>
      <c r="K65" s="86">
        <v>880.97800000000007</v>
      </c>
      <c r="L65" s="86">
        <v>869.01</v>
      </c>
      <c r="M65" s="86"/>
      <c r="N65" s="86">
        <v>882.55997106000041</v>
      </c>
      <c r="O65" s="86">
        <v>942.23199999999997</v>
      </c>
      <c r="P65" s="384">
        <v>959.09400000000005</v>
      </c>
      <c r="Q65" s="384">
        <v>928.1</v>
      </c>
      <c r="R65" s="368"/>
      <c r="S65" s="368"/>
    </row>
    <row r="66" spans="1:19" ht="5.25" customHeight="1" x14ac:dyDescent="0.2">
      <c r="A66" s="32"/>
      <c r="B66" s="29"/>
      <c r="C66" s="29"/>
      <c r="D66" s="29"/>
      <c r="E66" s="29"/>
      <c r="F66" s="29"/>
      <c r="G66" s="29"/>
      <c r="H66" s="29"/>
      <c r="I66" s="29"/>
      <c r="J66" s="29"/>
      <c r="K66" s="29"/>
      <c r="L66" s="29"/>
      <c r="P66" s="392"/>
      <c r="Q66" s="392"/>
    </row>
    <row r="67" spans="1:19" ht="12" customHeight="1" x14ac:dyDescent="0.2">
      <c r="A67" s="269" t="s">
        <v>231</v>
      </c>
      <c r="B67" s="270"/>
      <c r="C67" s="270"/>
      <c r="D67" s="270">
        <v>3.4529648919598324</v>
      </c>
      <c r="E67" s="270">
        <v>4.1770568335084928</v>
      </c>
      <c r="F67" s="270">
        <v>3.9795869427639881</v>
      </c>
      <c r="G67" s="270">
        <v>3.9602698669091816</v>
      </c>
      <c r="H67" s="270"/>
      <c r="I67" s="270">
        <v>3.7999203037219811</v>
      </c>
      <c r="J67" s="270">
        <v>3.5678408944319591</v>
      </c>
      <c r="K67" s="270">
        <v>3.60936947054374</v>
      </c>
      <c r="L67" s="270">
        <v>3.7141266234615951</v>
      </c>
      <c r="M67" s="270"/>
      <c r="N67" s="270">
        <v>3.7263246278714126</v>
      </c>
      <c r="O67" s="270">
        <v>3.3821410104044412</v>
      </c>
      <c r="P67" s="393">
        <v>3.2888103315354593</v>
      </c>
      <c r="Q67" s="393">
        <v>3.3888589591638829</v>
      </c>
      <c r="R67" s="373"/>
      <c r="S67" s="373"/>
    </row>
    <row r="68" spans="1:19" ht="12" customHeight="1" x14ac:dyDescent="0.2">
      <c r="A68" s="271" t="s">
        <v>237</v>
      </c>
      <c r="B68" s="272"/>
      <c r="C68" s="272"/>
      <c r="D68" s="272">
        <v>3.8656606300984246</v>
      </c>
      <c r="E68" s="272">
        <v>4.5735298411586074</v>
      </c>
      <c r="F68" s="272">
        <v>4.3423572914259303</v>
      </c>
      <c r="G68" s="272">
        <v>4.3393483542608253</v>
      </c>
      <c r="H68" s="272"/>
      <c r="I68" s="272">
        <v>4.159367368933232</v>
      </c>
      <c r="J68" s="272">
        <v>3.9221159362725628</v>
      </c>
      <c r="K68" s="272">
        <v>3.9584405058923147</v>
      </c>
      <c r="L68" s="272">
        <v>4.0786780359259387</v>
      </c>
      <c r="M68" s="272"/>
      <c r="N68" s="272">
        <v>4.2358934492688931</v>
      </c>
      <c r="O68" s="272">
        <v>3.7324638825681999</v>
      </c>
      <c r="P68" s="394">
        <v>3.6306045080044287</v>
      </c>
      <c r="Q68" s="394">
        <v>3.7890313543799157</v>
      </c>
      <c r="R68" s="373"/>
      <c r="S68" s="373"/>
    </row>
    <row r="69" spans="1:19" x14ac:dyDescent="0.2">
      <c r="A69" s="32"/>
      <c r="B69" s="126"/>
      <c r="C69" s="126"/>
      <c r="D69" s="126"/>
      <c r="E69" s="126"/>
      <c r="F69" s="126"/>
      <c r="G69" s="126"/>
      <c r="H69" s="126"/>
      <c r="I69" s="126"/>
      <c r="J69" s="126"/>
      <c r="K69" s="126"/>
      <c r="L69" s="126"/>
      <c r="M69" s="86"/>
      <c r="N69" s="86"/>
      <c r="O69" s="86"/>
      <c r="P69" s="86"/>
      <c r="Q69" s="86"/>
      <c r="R69" s="368"/>
      <c r="S69" s="368"/>
    </row>
    <row r="71" spans="1:19" ht="24.75" customHeight="1" x14ac:dyDescent="0.2">
      <c r="A71" s="389"/>
      <c r="B71" s="389"/>
      <c r="C71" s="389"/>
      <c r="D71" s="389"/>
      <c r="E71" s="389"/>
      <c r="F71" s="389"/>
      <c r="G71" s="389"/>
      <c r="H71" s="389"/>
      <c r="I71" s="389"/>
      <c r="J71" s="389"/>
      <c r="K71" s="389"/>
      <c r="L71" s="389"/>
      <c r="M71" s="263"/>
      <c r="N71" s="263"/>
      <c r="O71" s="263"/>
      <c r="P71" s="263"/>
      <c r="Q71" s="263"/>
      <c r="R71" s="369"/>
      <c r="S71" s="369"/>
    </row>
  </sheetData>
  <phoneticPr fontId="2" type="noConversion"/>
  <hyperlinks>
    <hyperlink ref="U2" location="Home!Print_Area" display="Return to Home page"/>
  </hyperlink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6E8A2CB-B4D7-452A-95A4-4FEE2E084F53}"/>
</file>

<file path=customXml/itemProps2.xml><?xml version="1.0" encoding="utf-8"?>
<ds:datastoreItem xmlns:ds="http://schemas.openxmlformats.org/officeDocument/2006/customXml" ds:itemID="{BD635EEC-A181-4E2E-A512-DB3E44FBB2BB}"/>
</file>

<file path=customXml/itemProps3.xml><?xml version="1.0" encoding="utf-8"?>
<ds:datastoreItem xmlns:ds="http://schemas.openxmlformats.org/officeDocument/2006/customXml" ds:itemID="{25BA107B-88CC-429A-BDED-8A3A5A2976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Home</vt:lpstr>
      <vt:lpstr>Reporting Changes (1)</vt:lpstr>
      <vt:lpstr>Reporting Changes (2)</vt:lpstr>
      <vt:lpstr>Reporting Changes (3)</vt:lpstr>
      <vt:lpstr>Definitions</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2016-02-09T21:00:42Z</cp:lastPrinted>
  <dcterms:created xsi:type="dcterms:W3CDTF">2009-05-05T13:38:16Z</dcterms:created>
  <dcterms:modified xsi:type="dcterms:W3CDTF">2016-02-09T21:08:11Z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ContentTypeId">
    <vt:lpwstr>0x010100F4381E24970D4845BBE9ED6863727388</vt:lpwstr>
  </property>
</Properties>
</file>